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880"/>
  </bookViews>
  <sheets>
    <sheet name="1-部门收支总表" sheetId="2" r:id="rId1"/>
    <sheet name="2-部门收入总表" sheetId="3" r:id="rId2"/>
    <sheet name="3-部门支出总表" sheetId="4" r:id="rId3"/>
    <sheet name="4-财政拨款收支总表" sheetId="5" r:id="rId4"/>
    <sheet name="5-一般公共预算支出表" sheetId="11" r:id="rId5"/>
    <sheet name="6-一般公共预算基本支出表" sheetId="9" r:id="rId6"/>
    <sheet name="7-政府性基金预算支出表" sheetId="7" r:id="rId7"/>
    <sheet name="8-国有资本经营预算支出表" sheetId="8" r:id="rId8"/>
    <sheet name="9-财政拨款预算“三公”经费支出表" sheetId="10" r:id="rId9"/>
    <sheet name="10-项目支出绩效目标表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Titles" localSheetId="0">主1-'[2]#REF'!$1:$5</definedName>
    <definedName name="_xlnm.Print_Titles" localSheetId="1">主2-'[3]#REF'!$1:$6</definedName>
    <definedName name="_xlnm.Print_Titles" localSheetId="2">主3-'[4]#REF'!$1:$4</definedName>
    <definedName name="_xlnm.Print_Titles" localSheetId="3">主4-'[5]#REF'!$1:$5</definedName>
    <definedName name="_xlnm.Print_Titles" localSheetId="6">主6-'[6]#REF'!$1:$6</definedName>
    <definedName name="_xlnm.Print_Titles" localSheetId="7">主7-'[7]#REF'!$1:$5</definedName>
    <definedName name="_xlnm.Print_Titles" localSheetId="5">主8-'[1]#REF'!$1:$5</definedName>
    <definedName name="_xlnm.Print_Titles" localSheetId="8">主9-'[8]#REF'!$1:$6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<sst xmlns="http://schemas.openxmlformats.org/spreadsheetml/2006/main" count="349" uniqueCount="229">
  <si>
    <t>单位公开表1</t>
  </si>
  <si>
    <t>部门收支总表</t>
  </si>
  <si>
    <t>单位：万元</t>
  </si>
  <si>
    <t>收      入</t>
  </si>
  <si>
    <t>支     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</si>
  <si>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</si>
  <si>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</si>
  <si>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</si>
  <si>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</si>
  <si>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</si>
  <si>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</si>
  <si>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</si>
  <si>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</si>
  <si>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四、事业收入</t>
  </si>
  <si>
    <t/>
  </si>
  <si>
    <t xml:space="preserve">    其中：财政专户管理资金</t>
  </si>
  <si>
    <t>五、上级补助收入</t>
  </si>
  <si>
    <t>六、附属单位上缴收入</t>
  </si>
  <si>
    <t>七、事业单位经营收入</t>
  </si>
  <si>
    <t>八、其他收入</t>
  </si>
  <si>
    <t>本年收入合计</t>
  </si>
  <si>
    <t>本年支出合计</t>
  </si>
  <si>
    <t>使用非财政拨款结余</t>
  </si>
  <si>
    <t>结转下年（非财政拨款）</t>
  </si>
  <si>
    <t>上年结转</t>
  </si>
  <si>
    <t>收    入    总    计</t>
  </si>
  <si>
    <t>支    出    总    计</t>
  </si>
  <si>
    <t>单位公开表2</t>
  </si>
  <si>
    <t>部门收入总表</t>
  </si>
  <si>
    <t>填报单位：北京中医药大学东方医院</t>
  </si>
  <si>
    <t>合计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</si>
  <si>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</si>
  <si>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</si>
  <si>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</si>
  <si>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</si>
  <si>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</si>
  <si>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上级补助收入</t>
  </si>
  <si>
    <t>附属单位上缴收入</t>
  </si>
  <si>
    <t>其他收入</t>
  </si>
  <si>
    <t>金额</t>
  </si>
  <si>
    <t>其中：教育收费</t>
  </si>
  <si>
    <t>单位公开表3</t>
  </si>
  <si>
    <t>部门支出总表</t>
  </si>
  <si>
    <t>科目编码</t>
  </si>
  <si>
    <t>科目名称</t>
  </si>
  <si>
    <t>基本支出</t>
  </si>
  <si>
    <t>项目支出</t>
  </si>
  <si>
    <t>上缴上级支出</t>
  </si>
  <si>
    <t>事业单位经营支出</t>
  </si>
  <si>
    <t>对附属单位补助支出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</si>
  <si>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</si>
  <si>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</si>
  <si>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</si>
  <si>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</si>
  <si>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</si>
  <si>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</si>
  <si>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</si>
  <si>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</si>
  <si>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</si>
  <si>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</si>
  <si>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</si>
  <si>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</si>
  <si>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21002</t>
  </si>
  <si>
    <t xml:space="preserve">  公立医院</t>
  </si>
  <si>
    <t xml:space="preserve">    2100202</t>
  </si>
  <si>
    <t xml:space="preserve">    中医（民族）医院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</si>
  <si>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</si>
  <si>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</si>
  <si>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</si>
  <si>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</si>
  <si>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</si>
  <si>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</si>
  <si>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2210202</t>
  </si>
  <si>
    <t xml:space="preserve">    提租补贴</t>
  </si>
  <si>
    <t xml:space="preserve">    2210203</t>
  </si>
  <si>
    <t xml:space="preserve">    购房补贴</t>
  </si>
  <si>
    <t>合        计</t>
  </si>
  <si>
    <t>单位公开表4</t>
  </si>
  <si>
    <t>财政拨款收支总表</t>
  </si>
  <si>
    <t>支      出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</si>
  <si>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</si>
  <si>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</si>
  <si>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</si>
  <si>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</si>
  <si>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</si>
  <si>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</si>
  <si>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</si>
  <si>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</si>
  <si>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</si>
  <si>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>二、结转下年</t>
  </si>
  <si>
    <t>收  入  总  计</t>
  </si>
  <si>
    <t>支  出  总  计</t>
  </si>
  <si>
    <t>单位公开表5</t>
  </si>
  <si>
    <t>一般公共预算支出表</t>
  </si>
  <si>
    <t>功能分类科目</t>
  </si>
  <si>
    <t>2024年执行数</t>
  </si>
  <si>
    <t>2025年预算数</t>
  </si>
  <si>
    <t>2025年预算数比
2024年执行数</t>
  </si>
  <si>
    <t>2025年预算数比
2024年执行数
（扣除中央基建投资）</t>
  </si>
  <si>
    <t>执行数</t>
  </si>
  <si>
    <t>扣除中央基建投资后执行数</t>
  </si>
  <si>
    <t>年初预算数</t>
  </si>
  <si>
    <t>扣除中央基建投资后预算数</t>
  </si>
  <si>
    <t>增减额</t>
  </si>
  <si>
    <t>增减(%)</t>
  </si>
  <si>
    <t>小计</t>
  </si>
  <si>
    <t>13=10-8</t>
  </si>
  <si>
    <t>14=13/8</t>
  </si>
  <si>
    <t>行政事业单位养老支出</t>
  </si>
  <si>
    <t>事业单位离退休</t>
  </si>
  <si>
    <t>机关事业单位基本养老保险缴费支出</t>
  </si>
  <si>
    <t>机关事业单位职业年金缴费支出</t>
  </si>
  <si>
    <t>公立医院</t>
  </si>
  <si>
    <t>中医(民族)医院</t>
  </si>
  <si>
    <t>住房改革支出</t>
  </si>
  <si>
    <t>住房公积金</t>
  </si>
  <si>
    <t>提租补贴</t>
  </si>
  <si>
    <t>购房补贴</t>
  </si>
  <si>
    <t>合  计</t>
  </si>
  <si>
    <t>单位公开表6</t>
  </si>
  <si>
    <t>一般公共预算基本支出表</t>
  </si>
  <si>
    <t>部门预算支出经济分类科目</t>
  </si>
  <si>
    <t>2025年基本支出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</si>
  <si>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</si>
  <si>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</si>
  <si>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</si>
  <si>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</si>
  <si>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</si>
  <si>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</si>
  <si>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</si>
  <si>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</si>
  <si>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</si>
  <si>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</si>
  <si>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</si>
  <si>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</si>
  <si>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</si>
  <si>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302</t>
  </si>
  <si>
    <t>商品和服务支出</t>
  </si>
  <si>
    <t>30209</t>
  </si>
  <si>
    <t>物业管理费</t>
  </si>
  <si>
    <t>303</t>
  </si>
  <si>
    <t>对个人和家庭的补助</t>
  </si>
  <si>
    <t>30302</t>
  </si>
  <si>
    <t>退休费</t>
  </si>
  <si>
    <t>单位公开表7</t>
  </si>
  <si>
    <t>政府性基金预算支出表</t>
  </si>
  <si>
    <t>单位:万元</t>
  </si>
  <si>
    <t>2025年政府性基金预算支出</t>
  </si>
  <si>
    <t>合   计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</si>
  <si>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年北京中医药大学东方医院无政府性基金预算支出</t>
    </r>
  </si>
  <si>
    <t>单位公开表8</t>
  </si>
  <si>
    <t>国有资本经营预算支出表</t>
  </si>
  <si>
    <t>2025年国有资本经营预算支出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</si>
  <si>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年北京中医药大学东方医院无国有资本经营预算支出</t>
    </r>
  </si>
  <si>
    <t>单位公开表9</t>
  </si>
  <si>
    <t>财政拨款预算“三公”经费支出表</t>
  </si>
  <si>
    <t>因公出国（境）费</t>
  </si>
  <si>
    <t>公务用车购置及运行费</t>
  </si>
  <si>
    <t>公务接待费</t>
  </si>
  <si>
    <t>公务用车
购置费</t>
  </si>
  <si>
    <t>公务用车
运行费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</si>
  <si>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年北京中医药大学东方医院无财政拨款预算“三公”经费支出</t>
    </r>
  </si>
  <si>
    <r>
      <rPr>
        <sz val="9"/>
        <rFont val="宋体"/>
        <charset val="134"/>
      </rPr>
      <t>单位公开表</t>
    </r>
    <r>
      <rPr>
        <sz val="9"/>
        <rFont val="Calibri"/>
        <charset val="134"/>
      </rPr>
      <t>10</t>
    </r>
  </si>
  <si>
    <t>诊疗能力提升项目项目绩效目标表</t>
  </si>
  <si>
    <t>（2025年度）</t>
  </si>
  <si>
    <t>项目名称</t>
  </si>
  <si>
    <t>诊疗能力提升项目</t>
  </si>
  <si>
    <t>主管部门及代码</t>
  </si>
  <si>
    <t>[160]国家中医药管理局</t>
  </si>
  <si>
    <t>实施单位</t>
  </si>
  <si>
    <t>北京中医药大学东方医院</t>
  </si>
  <si>
    <t>项目资金
（万元）</t>
  </si>
  <si>
    <t xml:space="preserve"> 年度资金总额：</t>
  </si>
  <si>
    <t>执行率
分值（10）</t>
  </si>
  <si>
    <t xml:space="preserve">    其中：财政拨款</t>
  </si>
  <si>
    <t xml:space="preserve">          上年结转</t>
  </si>
  <si>
    <t>-</t>
  </si>
  <si>
    <t xml:space="preserve">          其他资金</t>
  </si>
  <si>
    <t>年
度
总
体
目
标</t>
  </si>
  <si>
    <t>1、通过新增康复训练等相关设备，康复优势专科服务能力进一步提升。
2、成功打造多学科联合的微创/介入平台，进一步建设消化内镜诊疗中心，打造脾胃病中西医结合的特色内镜诊疗平台，建设完成心身医学综合诊治平台。
3、通过新增医用内窥镜摄像系统、数字化摄影X射线机、移动式C型臂X光机等设备，进一步提升检验、影像学诊断能力，极大改善东方医院临床诊断水平，为临床诊断和评估保驾护航。
4、平台服务人次较上年增长率≥5%。
5、业务资源辐射3家医疗机构。
6、通过在门诊区域配置安全设备，提高网络带宽和传输速度，完成改造区域内配线间需求，满足设备供电安全及维护要求。</t>
  </si>
  <si>
    <t>绩
效
指
标</t>
  </si>
  <si>
    <t>一级
指标</t>
  </si>
  <si>
    <t>二级指标</t>
  </si>
  <si>
    <t>三级指标</t>
  </si>
  <si>
    <t>指标值</t>
  </si>
  <si>
    <t>分值
（90）</t>
  </si>
  <si>
    <t>成本指标</t>
  </si>
  <si>
    <t>经济成本指标</t>
  </si>
  <si>
    <t>医疗设备购置成本</t>
  </si>
  <si>
    <t>≤146万元</t>
  </si>
  <si>
    <t>门诊区域安全设备配置成本</t>
  </si>
  <si>
    <t>≤358万元</t>
  </si>
  <si>
    <t>检验、影像学设备购置成本</t>
  </si>
  <si>
    <t>≤459.79万元</t>
  </si>
  <si>
    <t>产出指标</t>
  </si>
  <si>
    <t>数量指标</t>
  </si>
  <si>
    <t>设备购置数量</t>
  </si>
  <si>
    <t>≥23台/套</t>
  </si>
  <si>
    <t>质量指标</t>
  </si>
  <si>
    <t>设备验收合格率</t>
  </si>
  <si>
    <t>时效指标</t>
  </si>
  <si>
    <t>采购工作完成时间</t>
  </si>
  <si>
    <t>2025年12月15日前</t>
  </si>
  <si>
    <t>效益指标</t>
  </si>
  <si>
    <t>社会效益指标</t>
  </si>
  <si>
    <t>平台服务人次增长率</t>
  </si>
  <si>
    <t>≥5%</t>
  </si>
  <si>
    <t>业务资源拓展院外医疗机构数量</t>
  </si>
  <si>
    <t>≥3家</t>
  </si>
  <si>
    <t>满意度指标</t>
  </si>
  <si>
    <t>服务对象
满意度指标</t>
  </si>
  <si>
    <t>患者满意度</t>
  </si>
  <si>
    <t>≥90%</t>
  </si>
  <si>
    <t>服务对象满意度指标</t>
  </si>
  <si>
    <t>医务人员满意度</t>
  </si>
  <si>
    <t>诊疗环境改造项目项目绩效目标表</t>
  </si>
  <si>
    <t>诊疗环境改造项目</t>
  </si>
  <si>
    <t>1、通过更新辅助医疗设备及特种设备，改善诊疗环境及服务，提升患者就医感受。
2、完成4部电梯更新，保障特种设备运行安全，患者出行无障碍。
3、完成放射科（含信息中心）配电系统设备更新，稳定核心科室供电，保障诊疗安全。</t>
  </si>
  <si>
    <t>特种设备更换成本</t>
  </si>
  <si>
    <t>≤217.23万元</t>
  </si>
  <si>
    <t>辅助医疗设备更新成本</t>
  </si>
  <si>
    <t>≤211.25万元</t>
  </si>
  <si>
    <t>购置设备数量</t>
  </si>
  <si>
    <t>≥15梯/台/套</t>
  </si>
  <si>
    <t>设备采购安装与计划的一致性（2025年6月完成采购，7月合同签订，8—10月施工，11月完成验收）</t>
  </si>
  <si>
    <t>完善无障碍设施建设</t>
  </si>
  <si>
    <t>优（增加门诊、东楼南侧、住院楼、东楼食堂无障碍化设备，保障患者出行无障碍）</t>
  </si>
  <si>
    <t>改善诊疗环境，提高就医体验</t>
  </si>
  <si>
    <t>优（保障辅助医疗设备及特种设备更新后正常使用，确保患者诊疗安全、便利）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</si>
</sst>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#,##0.00&quot;&quot;"/>
    <numFmt numFmtId="177" formatCode="#,##0.00&quot;&quot;;\-#,##0.00&quot;&quot;;&quot;&quot;"/>
  </numFmts>
  <fonts count="44">
    <font>
      <sz val="10"/>
      <name val="Calibri"/>
      <charset val="134"/>
    </font>
    <font>
      <sz val="9"/>
      <name val="宋体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rial"/>
      <charset val="134"/>
    </font>
    <font>
      <sz val="11"/>
      <color rgb="FF000100"/>
      <name val="宋体"/>
      <charset val="134"/>
    </font>
    <font>
      <sz val="9"/>
      <color rgb="FF000100"/>
      <name val="宋体"/>
      <charset val="134"/>
    </font>
    <font>
      <sz val="16"/>
      <color rgb="FF000100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i/>
      <sz val="10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color rgb="FF000000"/>
      <name val="宋体"/>
      <charset val="134"/>
    </font>
    <font>
      <sz val="10"/>
      <color rgb="FF000100"/>
      <name val="宋体"/>
      <charset val="134"/>
    </font>
    <font>
      <b/>
      <sz val="10"/>
      <color rgb="FFFF0000"/>
      <name val="宋体"/>
      <charset val="134"/>
    </font>
    <font>
      <b/>
      <sz val="10"/>
      <name val="Calibri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2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23" applyNumberFormat="0" applyAlignment="0" applyProtection="0">
      <alignment vertical="center"/>
    </xf>
    <xf numFmtId="0" fontId="32" fillId="5" borderId="24" applyNumberFormat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6" borderId="25" applyNumberFormat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" fillId="0" borderId="0"/>
    <xf numFmtId="0" fontId="19" fillId="0" borderId="0"/>
    <xf numFmtId="0" fontId="3" fillId="0" borderId="0"/>
    <xf numFmtId="0" fontId="42" fillId="0" borderId="0">
      <alignment vertical="center"/>
    </xf>
    <xf numFmtId="0" fontId="22" fillId="0" borderId="0">
      <alignment vertical="center"/>
    </xf>
  </cellStyleXfs>
  <cellXfs count="140">
    <xf numFmtId="0" fontId="0" fillId="0" borderId="0" xfId="0" applyProtection="1">
      <protection locked="0"/>
    </xf>
    <xf numFmtId="0" fontId="0" fillId="0" borderId="0" xfId="0"/>
    <xf numFmtId="0" fontId="1" fillId="0" borderId="0" xfId="0" applyFont="1" applyAlignment="1">
      <alignment horizontal="right"/>
    </xf>
    <xf numFmtId="0" fontId="2" fillId="0" borderId="0" xfId="51" applyFont="1" applyAlignment="1">
      <alignment horizontal="center" vertical="center" wrapText="1"/>
    </xf>
    <xf numFmtId="0" fontId="3" fillId="0" borderId="0" xfId="51" applyAlignment="1">
      <alignment horizontal="center" vertical="top" wrapText="1"/>
    </xf>
    <xf numFmtId="0" fontId="4" fillId="0" borderId="1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4" fillId="0" borderId="3" xfId="51" applyFont="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left" vertical="center" wrapText="1"/>
    </xf>
    <xf numFmtId="0" fontId="4" fillId="0" borderId="5" xfId="51" applyFont="1" applyBorder="1" applyAlignment="1">
      <alignment horizontal="left" vertical="center" wrapText="1"/>
    </xf>
    <xf numFmtId="43" fontId="4" fillId="0" borderId="1" xfId="1" applyFont="1" applyBorder="1" applyAlignment="1">
      <alignment horizontal="right" vertical="center" wrapText="1"/>
    </xf>
    <xf numFmtId="0" fontId="4" fillId="2" borderId="6" xfId="51" applyFont="1" applyFill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 wrapText="1"/>
    </xf>
    <xf numFmtId="0" fontId="4" fillId="0" borderId="8" xfId="51" applyFont="1" applyBorder="1" applyAlignment="1">
      <alignment horizontal="center" vertical="center" wrapText="1"/>
    </xf>
    <xf numFmtId="0" fontId="4" fillId="0" borderId="5" xfId="51" applyFont="1" applyBorder="1" applyAlignment="1">
      <alignment horizontal="center" vertical="center" wrapText="1"/>
    </xf>
    <xf numFmtId="0" fontId="4" fillId="2" borderId="9" xfId="51" applyFont="1" applyFill="1" applyBorder="1" applyAlignment="1">
      <alignment horizontal="center" vertical="center" wrapText="1"/>
    </xf>
    <xf numFmtId="0" fontId="4" fillId="0" borderId="10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2" borderId="12" xfId="51" applyFont="1" applyFill="1" applyBorder="1" applyAlignment="1">
      <alignment horizontal="center" vertical="center" wrapText="1"/>
    </xf>
    <xf numFmtId="0" fontId="4" fillId="0" borderId="6" xfId="51" applyFont="1" applyBorder="1" applyAlignment="1">
      <alignment horizontal="center" vertical="justify" wrapText="1"/>
    </xf>
    <xf numFmtId="0" fontId="4" fillId="0" borderId="1" xfId="51" applyFont="1" applyBorder="1" applyAlignment="1">
      <alignment horizontal="justify" vertical="center" wrapText="1"/>
    </xf>
    <xf numFmtId="0" fontId="4" fillId="0" borderId="6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13" xfId="51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5" xfId="51" applyFont="1" applyBorder="1" applyAlignment="1">
      <alignment horizontal="justify" vertical="center" wrapText="1"/>
    </xf>
    <xf numFmtId="0" fontId="4" fillId="0" borderId="9" xfId="51" applyFont="1" applyBorder="1" applyAlignment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9" fontId="4" fillId="0" borderId="1" xfId="51" applyNumberFormat="1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0" xfId="49" applyAlignment="1">
      <alignment vertical="center"/>
    </xf>
    <xf numFmtId="0" fontId="1" fillId="0" borderId="0" xfId="49" applyFont="1" applyAlignment="1">
      <alignment horizontal="right" vertical="center"/>
    </xf>
    <xf numFmtId="0" fontId="2" fillId="0" borderId="0" xfId="49" applyFont="1" applyAlignment="1">
      <alignment horizontal="center" vertical="center"/>
    </xf>
    <xf numFmtId="0" fontId="1" fillId="0" borderId="14" xfId="49" applyFont="1" applyBorder="1" applyAlignment="1">
      <alignment vertical="center"/>
    </xf>
    <xf numFmtId="0" fontId="1" fillId="0" borderId="14" xfId="49" applyFont="1" applyBorder="1" applyAlignment="1">
      <alignment horizontal="right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13" xfId="49" applyFont="1" applyBorder="1" applyAlignment="1">
      <alignment horizontal="center" vertical="center" wrapText="1"/>
    </xf>
    <xf numFmtId="49" fontId="5" fillId="0" borderId="6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6" fillId="0" borderId="5" xfId="49" applyNumberFormat="1" applyFont="1" applyBorder="1" applyAlignment="1">
      <alignment horizontal="center" vertical="center" wrapText="1"/>
    </xf>
    <xf numFmtId="49" fontId="6" fillId="0" borderId="13" xfId="49" applyNumberFormat="1" applyFont="1" applyBorder="1" applyAlignment="1">
      <alignment horizontal="center" vertical="center" wrapText="1"/>
    </xf>
    <xf numFmtId="49" fontId="6" fillId="0" borderId="12" xfId="49" applyNumberFormat="1" applyFont="1" applyBorder="1" applyAlignment="1">
      <alignment horizontal="center" vertical="center" wrapText="1"/>
    </xf>
    <xf numFmtId="49" fontId="5" fillId="0" borderId="12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NumberFormat="1" applyFont="1" applyAlignment="1" applyProtection="1">
      <alignment horizontal="left" vertical="center"/>
      <protection locked="0"/>
    </xf>
    <xf numFmtId="0" fontId="8" fillId="0" borderId="0" xfId="0" applyNumberFormat="1" applyFont="1" applyAlignment="1" applyProtection="1">
      <alignment horizontal="right" vertical="center"/>
      <protection locked="0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left" vertical="center"/>
      <protection locked="0"/>
    </xf>
    <xf numFmtId="0" fontId="10" fillId="0" borderId="1" xfId="52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5" fillId="0" borderId="1" xfId="50" applyFont="1" applyBorder="1" applyAlignment="1">
      <alignment vertical="center"/>
    </xf>
    <xf numFmtId="49" fontId="12" fillId="0" borderId="12" xfId="52" applyNumberFormat="1" applyFont="1" applyFill="1" applyBorder="1" applyAlignment="1">
      <alignment horizontal="center" vertical="center"/>
    </xf>
    <xf numFmtId="0" fontId="10" fillId="0" borderId="12" xfId="52" applyFont="1" applyFill="1" applyBorder="1" applyAlignment="1">
      <alignment vertical="center" wrapText="1"/>
    </xf>
    <xf numFmtId="49" fontId="10" fillId="0" borderId="1" xfId="52" applyNumberFormat="1" applyFont="1" applyFill="1" applyBorder="1" applyAlignment="1">
      <alignment horizontal="left" vertical="center"/>
    </xf>
    <xf numFmtId="49" fontId="10" fillId="0" borderId="1" xfId="52" applyNumberFormat="1" applyFont="1" applyFill="1" applyBorder="1" applyAlignment="1">
      <alignment horizontal="center" vertical="center"/>
    </xf>
    <xf numFmtId="49" fontId="10" fillId="0" borderId="2" xfId="52" applyNumberFormat="1" applyFont="1" applyFill="1" applyBorder="1" applyAlignment="1">
      <alignment horizontal="center" vertical="center"/>
    </xf>
    <xf numFmtId="49" fontId="10" fillId="0" borderId="13" xfId="52" applyNumberFormat="1" applyFont="1" applyFill="1" applyBorder="1" applyAlignment="1">
      <alignment horizontal="center" vertical="center"/>
    </xf>
    <xf numFmtId="0" fontId="13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vertical="center" wrapText="1"/>
      <protection locked="0"/>
    </xf>
    <xf numFmtId="0" fontId="5" fillId="0" borderId="0" xfId="0" applyNumberFormat="1" applyFont="1" applyAlignment="1" applyProtection="1">
      <alignment horizontal="left" vertical="center"/>
      <protection locked="0"/>
    </xf>
    <xf numFmtId="0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NumberFormat="1" applyFont="1" applyAlignment="1" applyProtection="1">
      <alignment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right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0" fontId="15" fillId="0" borderId="0" xfId="0" applyNumberFormat="1" applyFont="1" applyAlignment="1" applyProtection="1">
      <alignment horizontal="left" vertical="center"/>
      <protection locked="0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16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5" xfId="0" applyNumberFormat="1" applyFont="1" applyBorder="1" applyAlignment="1" applyProtection="1">
      <alignment horizontal="left" vertical="center"/>
      <protection locked="0"/>
    </xf>
    <xf numFmtId="0" fontId="14" fillId="0" borderId="15" xfId="0" applyNumberFormat="1" applyFont="1" applyBorder="1" applyAlignment="1" applyProtection="1">
      <alignment horizontal="left" vertical="center" wrapText="1"/>
      <protection locked="0"/>
    </xf>
    <xf numFmtId="176" fontId="14" fillId="0" borderId="15" xfId="0" applyNumberFormat="1" applyFont="1" applyBorder="1" applyAlignment="1" applyProtection="1">
      <alignment horizontal="right" vertical="center"/>
      <protection locked="0"/>
    </xf>
    <xf numFmtId="0" fontId="17" fillId="0" borderId="0" xfId="0" applyNumberFormat="1" applyFont="1" applyAlignment="1" applyProtection="1">
      <alignment horizontal="left"/>
      <protection locked="0"/>
    </xf>
    <xf numFmtId="0" fontId="5" fillId="0" borderId="15" xfId="0" applyNumberFormat="1" applyFont="1" applyBorder="1" applyAlignment="1" applyProtection="1">
      <alignment horizontal="left" vertical="center" indent="1"/>
      <protection locked="0"/>
    </xf>
    <xf numFmtId="0" fontId="5" fillId="0" borderId="15" xfId="0" applyNumberFormat="1" applyFont="1" applyBorder="1" applyAlignment="1" applyProtection="1">
      <alignment horizontal="left" vertical="center" wrapText="1" indent="1"/>
      <protection locked="0"/>
    </xf>
    <xf numFmtId="176" fontId="5" fillId="0" borderId="15" xfId="0" applyNumberFormat="1" applyFont="1" applyBorder="1" applyAlignment="1" applyProtection="1">
      <alignment horizontal="right" vertical="center"/>
      <protection locked="0"/>
    </xf>
    <xf numFmtId="0" fontId="14" fillId="0" borderId="16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50" applyAlignment="1">
      <alignment vertical="center"/>
    </xf>
    <xf numFmtId="0" fontId="5" fillId="0" borderId="0" xfId="50" applyNumberFormat="1" applyFont="1" applyFill="1" applyAlignment="1" applyProtection="1">
      <alignment vertical="center" wrapText="1"/>
    </xf>
    <xf numFmtId="0" fontId="1" fillId="0" borderId="0" xfId="50" applyNumberFormat="1" applyFont="1" applyFill="1" applyAlignment="1" applyProtection="1">
      <alignment vertical="center" wrapText="1"/>
    </xf>
    <xf numFmtId="0" fontId="2" fillId="0" borderId="0" xfId="50" applyNumberFormat="1" applyFont="1" applyFill="1" applyAlignment="1" applyProtection="1">
      <alignment horizontal="center" vertical="center" wrapText="1"/>
    </xf>
    <xf numFmtId="0" fontId="1" fillId="0" borderId="14" xfId="50" applyNumberFormat="1" applyFont="1" applyFill="1" applyBorder="1" applyAlignment="1" applyProtection="1">
      <alignment horizontal="left" vertical="center" wrapText="1"/>
    </xf>
    <xf numFmtId="0" fontId="1" fillId="0" borderId="14" xfId="50" applyNumberFormat="1" applyFont="1" applyFill="1" applyBorder="1" applyAlignment="1" applyProtection="1">
      <alignment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5" fillId="0" borderId="2" xfId="50" applyNumberFormat="1" applyFont="1" applyFill="1" applyBorder="1" applyAlignment="1" applyProtection="1">
      <alignment horizontal="center" vertical="center" wrapText="1"/>
    </xf>
    <xf numFmtId="0" fontId="5" fillId="0" borderId="13" xfId="50" applyNumberFormat="1" applyFont="1" applyFill="1" applyBorder="1" applyAlignment="1" applyProtection="1">
      <alignment horizontal="center" vertical="center" wrapText="1"/>
    </xf>
    <xf numFmtId="0" fontId="5" fillId="0" borderId="5" xfId="50" applyNumberFormat="1" applyFont="1" applyFill="1" applyBorder="1" applyAlignment="1" applyProtection="1">
      <alignment horizontal="center" vertical="center" wrapText="1"/>
    </xf>
    <xf numFmtId="0" fontId="5" fillId="0" borderId="6" xfId="50" applyNumberFormat="1" applyFont="1" applyFill="1" applyBorder="1" applyAlignment="1" applyProtection="1">
      <alignment horizontal="center" vertical="center" wrapText="1"/>
    </xf>
    <xf numFmtId="0" fontId="5" fillId="0" borderId="12" xfId="50" applyNumberFormat="1" applyFont="1" applyFill="1" applyBorder="1" applyAlignment="1" applyProtection="1">
      <alignment horizontal="center" vertical="center" wrapText="1"/>
    </xf>
    <xf numFmtId="0" fontId="14" fillId="0" borderId="1" xfId="50" applyNumberFormat="1" applyFont="1" applyBorder="1" applyAlignment="1">
      <alignment horizontal="left" vertical="center"/>
    </xf>
    <xf numFmtId="4" fontId="14" fillId="0" borderId="1" xfId="50" applyNumberFormat="1" applyFont="1" applyFill="1" applyBorder="1" applyAlignment="1" applyProtection="1">
      <alignment horizontal="right" vertical="center"/>
    </xf>
    <xf numFmtId="0" fontId="5" fillId="0" borderId="1" xfId="50" applyFont="1" applyBorder="1" applyAlignment="1">
      <alignment horizontal="left" vertical="center" indent="1"/>
    </xf>
    <xf numFmtId="4" fontId="5" fillId="0" borderId="1" xfId="50" applyNumberFormat="1" applyFont="1" applyFill="1" applyBorder="1" applyAlignment="1" applyProtection="1">
      <alignment horizontal="right" vertical="center"/>
    </xf>
    <xf numFmtId="0" fontId="5" fillId="0" borderId="1" xfId="50" applyNumberFormat="1" applyFont="1" applyBorder="1" applyAlignment="1">
      <alignment horizontal="left" vertical="center" indent="2"/>
    </xf>
    <xf numFmtId="0" fontId="5" fillId="0" borderId="1" xfId="50" applyFont="1" applyBorder="1" applyAlignment="1">
      <alignment horizontal="left" vertical="center" indent="2"/>
    </xf>
    <xf numFmtId="0" fontId="14" fillId="0" borderId="1" xfId="50" applyFont="1" applyBorder="1" applyAlignment="1">
      <alignment vertical="center"/>
    </xf>
    <xf numFmtId="0" fontId="5" fillId="0" borderId="1" xfId="50" applyNumberFormat="1" applyFont="1" applyBorder="1" applyAlignment="1">
      <alignment horizontal="left" vertical="center" indent="1"/>
    </xf>
    <xf numFmtId="0" fontId="14" fillId="0" borderId="1" xfId="50" applyFont="1" applyBorder="1" applyAlignment="1">
      <alignment horizontal="left" vertical="center"/>
    </xf>
    <xf numFmtId="0" fontId="14" fillId="0" borderId="2" xfId="50" applyFont="1" applyBorder="1" applyAlignment="1">
      <alignment horizontal="center" vertical="center"/>
    </xf>
    <xf numFmtId="0" fontId="14" fillId="0" borderId="13" xfId="50" applyFont="1" applyBorder="1" applyAlignment="1">
      <alignment horizontal="center" vertical="center"/>
    </xf>
    <xf numFmtId="0" fontId="1" fillId="0" borderId="0" xfId="50" applyNumberFormat="1" applyFont="1" applyFill="1" applyAlignment="1" applyProtection="1">
      <alignment horizontal="right" vertical="center"/>
    </xf>
    <xf numFmtId="10" fontId="14" fillId="0" borderId="1" xfId="3" applyNumberFormat="1" applyFont="1" applyFill="1" applyBorder="1" applyAlignment="1" applyProtection="1">
      <alignment horizontal="center" vertical="center"/>
    </xf>
    <xf numFmtId="10" fontId="5" fillId="0" borderId="1" xfId="3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vertical="center"/>
      <protection locked="0"/>
    </xf>
    <xf numFmtId="0" fontId="5" fillId="0" borderId="15" xfId="0" applyNumberFormat="1" applyFont="1" applyBorder="1" applyAlignment="1" applyProtection="1">
      <alignment horizontal="left" vertical="center"/>
      <protection locked="0"/>
    </xf>
    <xf numFmtId="0" fontId="14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177" fontId="14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177" fontId="5" fillId="0" borderId="15" xfId="0" applyNumberFormat="1" applyFont="1" applyBorder="1" applyAlignment="1">
      <alignment horizontal="right" vertical="center" wrapText="1"/>
    </xf>
    <xf numFmtId="177" fontId="5" fillId="0" borderId="15" xfId="0" applyNumberFormat="1" applyFont="1" applyFill="1" applyBorder="1" applyAlignment="1">
      <alignment horizontal="right" vertical="center" wrapText="1"/>
    </xf>
    <xf numFmtId="177" fontId="14" fillId="0" borderId="15" xfId="0" applyNumberFormat="1" applyFont="1" applyFill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 wrapText="1"/>
    </xf>
    <xf numFmtId="0" fontId="21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0" borderId="16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9" xfId="0" applyNumberFormat="1" applyFont="1" applyBorder="1" applyAlignment="1" applyProtection="1">
      <alignment horizontal="center" vertical="center" wrapText="1"/>
      <protection locked="0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20" fillId="0" borderId="15" xfId="0" applyNumberFormat="1" applyFont="1" applyBorder="1" applyAlignment="1" applyProtection="1">
      <alignment horizontal="center" vertical="center" wrapText="1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  <cellStyle name="常规_2015年蓝本格式" xfId="50"/>
    <cellStyle name="常规 2" xfId="51"/>
    <cellStyle name="常规 2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8.xml"/><Relationship Id="rId17" Type="http://schemas.openxmlformats.org/officeDocument/2006/relationships/externalLink" Target="externalLinks/externalLink7.xml"/><Relationship Id="rId16" Type="http://schemas.openxmlformats.org/officeDocument/2006/relationships/externalLink" Target="externalLinks/externalLink6.xml"/><Relationship Id="rId15" Type="http://schemas.openxmlformats.org/officeDocument/2006/relationships/externalLink" Target="externalLinks/externalLink5.xml"/><Relationship Id="rId14" Type="http://schemas.openxmlformats.org/officeDocument/2006/relationships/externalLink" Target="externalLinks/externalLink4.xml"/><Relationship Id="rId13" Type="http://schemas.openxmlformats.org/officeDocument/2006/relationships/externalLink" Target="externalLinks/externalLink3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9968;&#33324;&#20844;&#20849;&#39044;&#31639;&#22522;&#26412;&#25903;&#20986;&#3492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10;&#25903;&#39044;&#31639;&#24635;&#34920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10;&#20837;&#39044;&#31639;&#34920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03;&#20986;&#39044;&#31639;&#34920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6130;&#25919;&#25320;&#27454;&#25910;&#25903;&#39044;&#31639;&#24635;&#34920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19;&#24220;&#24615;&#22522;&#37329;&#39044;&#31639;&#25320;&#27454;&#25903;&#20986;&#34920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69;&#26377;&#36164;&#26412;&#32463;&#33829;&#39044;&#31639;&#25320;&#27454;&#25903;&#20986;&#34920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8220;&#19977;&#20844;&#8221;&#32463;&#36153;&#25903;&#20986;&#34920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一般公共预算基本支出表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收支预算总表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收入预算表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支出预算表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财政拨款收支预算总表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政府性基金预算拨款支出表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国有资本经营预算拨款支出表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“三公”经费支出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showRuler="0" workbookViewId="0">
      <selection activeCell="E1" sqref="E1"/>
    </sheetView>
  </sheetViews>
  <sheetFormatPr defaultColWidth="9" defaultRowHeight="13.8" outlineLevelCol="3"/>
  <cols>
    <col min="1" max="1" width="41.1111111111111" customWidth="1"/>
    <col min="2" max="2" width="29.3333333333333" customWidth="1"/>
    <col min="3" max="3" width="41.1111111111111" customWidth="1"/>
    <col min="4" max="4" width="29.3333333333333" customWidth="1"/>
    <col min="5" max="5" width="9.57407407407407" customWidth="1"/>
    <col min="6" max="6" width="9.28703703703704" customWidth="1"/>
    <col min="7" max="7" width="9.57407407407407" customWidth="1"/>
    <col min="8" max="26" width="9.28703703703704" customWidth="1"/>
  </cols>
  <sheetData>
    <row r="1" ht="14.25" customHeight="1" spans="1:4">
      <c r="A1" s="66"/>
      <c r="B1" s="66"/>
      <c r="C1" s="66"/>
      <c r="D1" s="75" t="s">
        <v>0</v>
      </c>
    </row>
    <row r="2" ht="27.75" customHeight="1" spans="1:4">
      <c r="A2" s="76" t="s">
        <v>1</v>
      </c>
      <c r="B2" s="76"/>
      <c r="C2" s="76"/>
      <c r="D2" s="76"/>
    </row>
    <row r="3" ht="14.25" customHeight="1" spans="1:4">
      <c r="A3" s="131" t="str">
        <f>"填报单位："&amp;"北京中医药大学东方医院"</f>
        <v>填报单位：北京中医药大学东方医院</v>
      </c>
      <c r="B3" s="131"/>
      <c r="C3" s="131"/>
      <c r="D3" s="75" t="s">
        <v>2</v>
      </c>
    </row>
    <row r="4" s="72" customFormat="1" ht="21.6" customHeight="1" spans="1:4">
      <c r="A4" s="79" t="s">
        <v>3</v>
      </c>
      <c r="B4" s="79"/>
      <c r="C4" s="79" t="s">
        <v>4</v>
      </c>
      <c r="D4" s="79"/>
    </row>
    <row r="5" s="72" customFormat="1" ht="21.6" customHeight="1" spans="1:4">
      <c r="A5" s="79" t="s">
        <v>5</v>
      </c>
      <c r="B5" s="79" t="s">
        <v>6</v>
      </c>
      <c r="C5" s="79" t="s">
        <v>5</v>
      </c>
      <c r="D5" s="79" t="s">
        <v>6</v>
      </c>
    </row>
    <row r="6" s="72" customFormat="1" ht="21.6" customHeight="1" spans="1:4">
      <c r="A6" s="117" t="s">
        <v>7</v>
      </c>
      <c r="B6" s="87">
        <v>10217.87</v>
      </c>
      <c r="C6" s="117" t="s">
        <v>8</v>
      </c>
      <c r="D6" s="87">
        <v>9773.58</v>
      </c>
    </row>
    <row r="7" s="72" customFormat="1" ht="21.6" customHeight="1" spans="1:4">
      <c r="A7" s="117" t="s">
        <v>9</v>
      </c>
      <c r="B7" s="87">
        <v>0</v>
      </c>
      <c r="C7" s="117" t="s">
        <v>10</v>
      </c>
      <c r="D7" s="87">
        <v>185248.98</v>
      </c>
    </row>
    <row r="8" s="72" customFormat="1" ht="21.6" customHeight="1" spans="1:4">
      <c r="A8" s="117" t="s">
        <v>11</v>
      </c>
      <c r="B8" s="87">
        <v>0</v>
      </c>
      <c r="C8" s="117" t="s">
        <v>12</v>
      </c>
      <c r="D8" s="87">
        <v>6520.34</v>
      </c>
    </row>
    <row r="9" s="72" customFormat="1" ht="21.6" customHeight="1" spans="1:4">
      <c r="A9" s="117" t="s">
        <v>13</v>
      </c>
      <c r="B9" s="87">
        <v>180030</v>
      </c>
      <c r="C9" s="117" t="s">
        <v>14</v>
      </c>
      <c r="D9" s="87" t="s">
        <v>14</v>
      </c>
    </row>
    <row r="10" s="72" customFormat="1" ht="21.6" customHeight="1" spans="1:4">
      <c r="A10" s="117" t="s">
        <v>15</v>
      </c>
      <c r="B10" s="87">
        <v>0</v>
      </c>
      <c r="C10" s="117" t="s">
        <v>14</v>
      </c>
      <c r="D10" s="87" t="s">
        <v>14</v>
      </c>
    </row>
    <row r="11" s="72" customFormat="1" ht="21.6" customHeight="1" spans="1:4">
      <c r="A11" s="117" t="s">
        <v>16</v>
      </c>
      <c r="B11" s="87">
        <v>0</v>
      </c>
      <c r="C11" s="117" t="s">
        <v>14</v>
      </c>
      <c r="D11" s="87" t="s">
        <v>14</v>
      </c>
    </row>
    <row r="12" s="72" customFormat="1" ht="21.6" customHeight="1" spans="1:4">
      <c r="A12" s="117" t="s">
        <v>17</v>
      </c>
      <c r="B12" s="87">
        <v>0</v>
      </c>
      <c r="C12" s="117" t="s">
        <v>14</v>
      </c>
      <c r="D12" s="87" t="s">
        <v>14</v>
      </c>
    </row>
    <row r="13" s="72" customFormat="1" ht="21.6" customHeight="1" spans="1:4">
      <c r="A13" s="117" t="s">
        <v>18</v>
      </c>
      <c r="B13" s="87">
        <v>0</v>
      </c>
      <c r="C13" s="117" t="s">
        <v>14</v>
      </c>
      <c r="D13" s="87" t="s">
        <v>14</v>
      </c>
    </row>
    <row r="14" s="72" customFormat="1" ht="21.6" customHeight="1" spans="1:4">
      <c r="A14" s="117" t="s">
        <v>19</v>
      </c>
      <c r="B14" s="87">
        <v>3112.8</v>
      </c>
      <c r="C14" s="117" t="s">
        <v>14</v>
      </c>
      <c r="D14" s="87" t="s">
        <v>14</v>
      </c>
    </row>
    <row r="15" s="72" customFormat="1" ht="21.6" customHeight="1" spans="1:4">
      <c r="A15" s="117"/>
      <c r="B15" s="87"/>
      <c r="C15" s="117"/>
      <c r="D15" s="87"/>
    </row>
    <row r="16" s="72" customFormat="1" ht="21.6" customHeight="1" spans="1:4">
      <c r="A16" s="79" t="s">
        <v>20</v>
      </c>
      <c r="B16" s="87">
        <v>193360.67</v>
      </c>
      <c r="C16" s="79" t="s">
        <v>21</v>
      </c>
      <c r="D16" s="87">
        <v>201542.9</v>
      </c>
    </row>
    <row r="17" s="72" customFormat="1" ht="21.6" customHeight="1" spans="1:4">
      <c r="A17" s="117" t="s">
        <v>22</v>
      </c>
      <c r="B17" s="87">
        <v>0</v>
      </c>
      <c r="C17" s="117" t="s">
        <v>23</v>
      </c>
      <c r="D17" s="87">
        <f>SUM(B19-D16)</f>
        <v>0</v>
      </c>
    </row>
    <row r="18" s="72" customFormat="1" ht="21.6" customHeight="1" spans="1:4">
      <c r="A18" s="117" t="s">
        <v>24</v>
      </c>
      <c r="B18" s="87">
        <v>8182.23</v>
      </c>
      <c r="C18" s="117"/>
      <c r="D18" s="87"/>
    </row>
    <row r="19" s="72" customFormat="1" ht="21.6" customHeight="1" spans="1:4">
      <c r="A19" s="118" t="s">
        <v>25</v>
      </c>
      <c r="B19" s="83">
        <v>201542.9</v>
      </c>
      <c r="C19" s="118" t="s">
        <v>26</v>
      </c>
      <c r="D19" s="83">
        <v>201542.9</v>
      </c>
    </row>
  </sheetData>
  <mergeCells count="4">
    <mergeCell ref="A2:D2"/>
    <mergeCell ref="A3:C3"/>
    <mergeCell ref="A4:B4"/>
    <mergeCell ref="C4:D4"/>
  </mergeCells>
  <pageMargins left="0.79" right="0.79" top="0.79" bottom="0.79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H1" sqref="H1"/>
    </sheetView>
  </sheetViews>
  <sheetFormatPr defaultColWidth="8.88888888888889" defaultRowHeight="13.8" outlineLevelCol="6"/>
  <cols>
    <col min="1" max="4" width="16.2222222222222" style="1" customWidth="1"/>
    <col min="5" max="5" width="17.1111111111111" style="1" customWidth="1"/>
    <col min="6" max="6" width="25.6666666666667" style="1" customWidth="1"/>
    <col min="7" max="7" width="17.2222222222222" style="1" customWidth="1"/>
  </cols>
  <sheetData>
    <row r="1" spans="7:7">
      <c r="G1" s="2" t="s">
        <v>162</v>
      </c>
    </row>
    <row r="2" ht="20.4" spans="1:7">
      <c r="A2" s="3" t="s">
        <v>163</v>
      </c>
      <c r="B2" s="3"/>
      <c r="C2" s="3"/>
      <c r="D2" s="3"/>
      <c r="E2" s="3"/>
      <c r="F2" s="3"/>
      <c r="G2" s="3"/>
    </row>
    <row r="3" ht="15.6" spans="1:7">
      <c r="A3" s="4" t="s">
        <v>164</v>
      </c>
      <c r="B3" s="4"/>
      <c r="C3" s="4"/>
      <c r="D3" s="4"/>
      <c r="E3" s="4"/>
      <c r="F3" s="4"/>
      <c r="G3" s="4"/>
    </row>
    <row r="4" ht="14.4" spans="1:7">
      <c r="A4" s="5" t="s">
        <v>165</v>
      </c>
      <c r="B4" s="5"/>
      <c r="C4" s="5" t="s">
        <v>166</v>
      </c>
      <c r="D4" s="5"/>
      <c r="E4" s="5"/>
      <c r="F4" s="5"/>
      <c r="G4" s="5"/>
    </row>
    <row r="5" ht="14.4" spans="1:7">
      <c r="A5" s="5" t="s">
        <v>167</v>
      </c>
      <c r="B5" s="5"/>
      <c r="C5" s="6" t="s">
        <v>168</v>
      </c>
      <c r="D5" s="6"/>
      <c r="E5" s="5" t="s">
        <v>169</v>
      </c>
      <c r="F5" s="5" t="s">
        <v>170</v>
      </c>
      <c r="G5" s="5"/>
    </row>
    <row r="6" ht="14.4" spans="1:7">
      <c r="A6" s="7" t="s">
        <v>171</v>
      </c>
      <c r="B6" s="8"/>
      <c r="C6" s="9" t="s">
        <v>172</v>
      </c>
      <c r="D6" s="10"/>
      <c r="E6" s="11">
        <v>963.79</v>
      </c>
      <c r="F6" s="11"/>
      <c r="G6" s="12" t="s">
        <v>173</v>
      </c>
    </row>
    <row r="7" ht="14.4" spans="1:7">
      <c r="A7" s="13"/>
      <c r="B7" s="14"/>
      <c r="C7" s="6" t="s">
        <v>174</v>
      </c>
      <c r="D7" s="15"/>
      <c r="E7" s="11">
        <v>963.79</v>
      </c>
      <c r="F7" s="11"/>
      <c r="G7" s="16"/>
    </row>
    <row r="8" ht="14.4" spans="1:7">
      <c r="A8" s="13"/>
      <c r="B8" s="14"/>
      <c r="C8" s="6" t="s">
        <v>175</v>
      </c>
      <c r="D8" s="15"/>
      <c r="E8" s="11" t="s">
        <v>176</v>
      </c>
      <c r="F8" s="11"/>
      <c r="G8" s="16"/>
    </row>
    <row r="9" ht="14.4" spans="1:7">
      <c r="A9" s="17"/>
      <c r="B9" s="18"/>
      <c r="C9" s="6" t="s">
        <v>177</v>
      </c>
      <c r="D9" s="15"/>
      <c r="E9" s="11" t="s">
        <v>176</v>
      </c>
      <c r="F9" s="11"/>
      <c r="G9" s="19"/>
    </row>
    <row r="10" ht="86.4" spans="1:7">
      <c r="A10" s="20" t="s">
        <v>178</v>
      </c>
      <c r="B10" s="21" t="s">
        <v>179</v>
      </c>
      <c r="C10" s="21"/>
      <c r="D10" s="21"/>
      <c r="E10" s="21"/>
      <c r="F10" s="21"/>
      <c r="G10" s="21"/>
    </row>
    <row r="11" ht="28.8" spans="1:7">
      <c r="A11" s="22" t="s">
        <v>180</v>
      </c>
      <c r="B11" s="23" t="s">
        <v>181</v>
      </c>
      <c r="C11" s="5" t="s">
        <v>182</v>
      </c>
      <c r="D11" s="15" t="s">
        <v>183</v>
      </c>
      <c r="E11" s="24"/>
      <c r="F11" s="5" t="s">
        <v>184</v>
      </c>
      <c r="G11" s="5" t="s">
        <v>185</v>
      </c>
    </row>
    <row r="12" ht="14.4" spans="1:7">
      <c r="A12" s="25"/>
      <c r="B12" s="22" t="s">
        <v>186</v>
      </c>
      <c r="C12" s="22" t="s">
        <v>187</v>
      </c>
      <c r="D12" s="26" t="s">
        <v>188</v>
      </c>
      <c r="E12" s="26"/>
      <c r="F12" s="5" t="s">
        <v>189</v>
      </c>
      <c r="G12" s="5">
        <v>6</v>
      </c>
    </row>
    <row r="13" ht="14.4" spans="1:7">
      <c r="A13" s="25"/>
      <c r="B13" s="27"/>
      <c r="C13" s="27"/>
      <c r="D13" s="10" t="s">
        <v>190</v>
      </c>
      <c r="E13" s="10"/>
      <c r="F13" s="5" t="s">
        <v>191</v>
      </c>
      <c r="G13" s="5">
        <v>7</v>
      </c>
    </row>
    <row r="14" ht="14.4" spans="1:7">
      <c r="A14" s="25"/>
      <c r="B14" s="25"/>
      <c r="C14" s="25"/>
      <c r="D14" s="10" t="s">
        <v>192</v>
      </c>
      <c r="E14" s="10"/>
      <c r="F14" s="5" t="s">
        <v>193</v>
      </c>
      <c r="G14" s="5">
        <v>7</v>
      </c>
    </row>
    <row r="15" ht="14.4" spans="1:7">
      <c r="A15" s="25"/>
      <c r="B15" s="5" t="s">
        <v>194</v>
      </c>
      <c r="C15" s="5" t="s">
        <v>195</v>
      </c>
      <c r="D15" s="26" t="s">
        <v>196</v>
      </c>
      <c r="E15" s="26"/>
      <c r="F15" s="5" t="s">
        <v>197</v>
      </c>
      <c r="G15" s="28">
        <v>10</v>
      </c>
    </row>
    <row r="16" ht="14.4" spans="1:7">
      <c r="A16" s="25"/>
      <c r="B16" s="5" t="s">
        <v>194</v>
      </c>
      <c r="C16" s="5" t="s">
        <v>198</v>
      </c>
      <c r="D16" s="26" t="s">
        <v>199</v>
      </c>
      <c r="E16" s="26"/>
      <c r="F16" s="29">
        <v>1</v>
      </c>
      <c r="G16" s="28">
        <v>20</v>
      </c>
    </row>
    <row r="17" ht="14.4" spans="1:7">
      <c r="A17" s="25"/>
      <c r="B17" s="5" t="s">
        <v>194</v>
      </c>
      <c r="C17" s="5" t="s">
        <v>200</v>
      </c>
      <c r="D17" s="26" t="s">
        <v>201</v>
      </c>
      <c r="E17" s="26"/>
      <c r="F17" s="5" t="s">
        <v>202</v>
      </c>
      <c r="G17" s="28">
        <v>10</v>
      </c>
    </row>
    <row r="18" ht="14.4" spans="1:7">
      <c r="A18" s="25"/>
      <c r="B18" s="5" t="s">
        <v>203</v>
      </c>
      <c r="C18" s="5" t="s">
        <v>204</v>
      </c>
      <c r="D18" s="26" t="s">
        <v>205</v>
      </c>
      <c r="E18" s="26"/>
      <c r="F18" s="5" t="s">
        <v>206</v>
      </c>
      <c r="G18" s="28">
        <v>10</v>
      </c>
    </row>
    <row r="19" ht="14.4" spans="1:7">
      <c r="A19" s="25"/>
      <c r="B19" s="5" t="s">
        <v>203</v>
      </c>
      <c r="C19" s="5" t="s">
        <v>204</v>
      </c>
      <c r="D19" s="26" t="s">
        <v>207</v>
      </c>
      <c r="E19" s="26"/>
      <c r="F19" s="5" t="s">
        <v>208</v>
      </c>
      <c r="G19" s="28">
        <v>10</v>
      </c>
    </row>
    <row r="20" ht="14.4" spans="1:7">
      <c r="A20" s="25"/>
      <c r="B20" s="5" t="s">
        <v>209</v>
      </c>
      <c r="C20" s="5" t="s">
        <v>210</v>
      </c>
      <c r="D20" s="26" t="s">
        <v>211</v>
      </c>
      <c r="E20" s="26"/>
      <c r="F20" s="5" t="s">
        <v>212</v>
      </c>
      <c r="G20" s="28">
        <v>5</v>
      </c>
    </row>
    <row r="21" ht="14.4" spans="1:7">
      <c r="A21" s="25"/>
      <c r="B21" s="5" t="s">
        <v>209</v>
      </c>
      <c r="C21" s="5" t="s">
        <v>213</v>
      </c>
      <c r="D21" s="26" t="s">
        <v>214</v>
      </c>
      <c r="E21" s="26"/>
      <c r="F21" s="5" t="s">
        <v>212</v>
      </c>
      <c r="G21" s="28">
        <v>5</v>
      </c>
    </row>
    <row r="23" ht="20.4" spans="1:7">
      <c r="A23" s="3" t="s">
        <v>215</v>
      </c>
      <c r="B23" s="3"/>
      <c r="C23" s="3"/>
      <c r="D23" s="3"/>
      <c r="E23" s="3"/>
      <c r="F23" s="3"/>
      <c r="G23" s="3"/>
    </row>
    <row r="24" ht="15.6" spans="1:7">
      <c r="A24" s="4" t="s">
        <v>164</v>
      </c>
      <c r="B24" s="4"/>
      <c r="C24" s="4"/>
      <c r="D24" s="4"/>
      <c r="E24" s="4"/>
      <c r="F24" s="4"/>
      <c r="G24" s="4"/>
    </row>
    <row r="25" ht="14.4" spans="1:7">
      <c r="A25" s="5" t="s">
        <v>165</v>
      </c>
      <c r="B25" s="5"/>
      <c r="C25" s="5" t="s">
        <v>216</v>
      </c>
      <c r="D25" s="5"/>
      <c r="E25" s="5"/>
      <c r="F25" s="5"/>
      <c r="G25" s="5"/>
    </row>
    <row r="26" ht="14.4" spans="1:7">
      <c r="A26" s="5" t="s">
        <v>167</v>
      </c>
      <c r="B26" s="5"/>
      <c r="C26" s="6" t="s">
        <v>168</v>
      </c>
      <c r="D26" s="6"/>
      <c r="E26" s="5" t="s">
        <v>169</v>
      </c>
      <c r="F26" s="5" t="s">
        <v>170</v>
      </c>
      <c r="G26" s="5"/>
    </row>
    <row r="27" ht="14.4" spans="1:7">
      <c r="A27" s="7" t="s">
        <v>171</v>
      </c>
      <c r="B27" s="8"/>
      <c r="C27" s="9" t="s">
        <v>172</v>
      </c>
      <c r="D27" s="10"/>
      <c r="E27" s="11">
        <v>428.48</v>
      </c>
      <c r="F27" s="11"/>
      <c r="G27" s="12" t="s">
        <v>173</v>
      </c>
    </row>
    <row r="28" ht="14.4" spans="1:7">
      <c r="A28" s="13"/>
      <c r="B28" s="14"/>
      <c r="C28" s="6" t="s">
        <v>174</v>
      </c>
      <c r="D28" s="15"/>
      <c r="E28" s="11">
        <v>428.48</v>
      </c>
      <c r="F28" s="11"/>
      <c r="G28" s="16"/>
    </row>
    <row r="29" ht="14.4" spans="1:7">
      <c r="A29" s="13"/>
      <c r="B29" s="14"/>
      <c r="C29" s="6" t="s">
        <v>175</v>
      </c>
      <c r="D29" s="15"/>
      <c r="E29" s="11" t="s">
        <v>176</v>
      </c>
      <c r="F29" s="11"/>
      <c r="G29" s="16"/>
    </row>
    <row r="30" ht="14.4" spans="1:7">
      <c r="A30" s="17"/>
      <c r="B30" s="18"/>
      <c r="C30" s="6" t="s">
        <v>177</v>
      </c>
      <c r="D30" s="15"/>
      <c r="E30" s="11" t="s">
        <v>176</v>
      </c>
      <c r="F30" s="11"/>
      <c r="G30" s="19"/>
    </row>
    <row r="31" ht="86.4" spans="1:7">
      <c r="A31" s="20" t="s">
        <v>178</v>
      </c>
      <c r="B31" s="21" t="s">
        <v>217</v>
      </c>
      <c r="C31" s="21"/>
      <c r="D31" s="21"/>
      <c r="E31" s="21"/>
      <c r="F31" s="21"/>
      <c r="G31" s="21"/>
    </row>
    <row r="32" ht="28.8" spans="1:7">
      <c r="A32" s="22" t="s">
        <v>180</v>
      </c>
      <c r="B32" s="23" t="s">
        <v>181</v>
      </c>
      <c r="C32" s="5" t="s">
        <v>182</v>
      </c>
      <c r="D32" s="15" t="s">
        <v>183</v>
      </c>
      <c r="E32" s="24"/>
      <c r="F32" s="5" t="s">
        <v>184</v>
      </c>
      <c r="G32" s="5" t="s">
        <v>185</v>
      </c>
    </row>
    <row r="33" ht="14.4" spans="1:7">
      <c r="A33" s="25"/>
      <c r="B33" s="22" t="s">
        <v>186</v>
      </c>
      <c r="C33" s="22" t="s">
        <v>187</v>
      </c>
      <c r="D33" s="26" t="s">
        <v>218</v>
      </c>
      <c r="E33" s="26"/>
      <c r="F33" s="5" t="s">
        <v>219</v>
      </c>
      <c r="G33" s="5">
        <v>10</v>
      </c>
    </row>
    <row r="34" ht="14.4" spans="1:7">
      <c r="A34" s="25"/>
      <c r="B34" s="25"/>
      <c r="C34" s="25"/>
      <c r="D34" s="10" t="s">
        <v>220</v>
      </c>
      <c r="E34" s="10"/>
      <c r="F34" s="5" t="s">
        <v>221</v>
      </c>
      <c r="G34" s="5">
        <v>10</v>
      </c>
    </row>
    <row r="35" ht="14.4" spans="1:7">
      <c r="A35" s="25"/>
      <c r="B35" s="5" t="s">
        <v>194</v>
      </c>
      <c r="C35" s="5" t="s">
        <v>195</v>
      </c>
      <c r="D35" s="26" t="s">
        <v>222</v>
      </c>
      <c r="E35" s="26"/>
      <c r="F35" s="5" t="s">
        <v>223</v>
      </c>
      <c r="G35" s="28">
        <v>20</v>
      </c>
    </row>
    <row r="36" ht="14.4" spans="1:7">
      <c r="A36" s="25"/>
      <c r="B36" s="5" t="s">
        <v>194</v>
      </c>
      <c r="C36" s="5" t="s">
        <v>198</v>
      </c>
      <c r="D36" s="26" t="s">
        <v>199</v>
      </c>
      <c r="E36" s="26"/>
      <c r="F36" s="29">
        <v>1</v>
      </c>
      <c r="G36" s="28">
        <v>10</v>
      </c>
    </row>
    <row r="37" ht="14.4" spans="1:7">
      <c r="A37" s="25"/>
      <c r="B37" s="5" t="s">
        <v>194</v>
      </c>
      <c r="C37" s="5" t="s">
        <v>200</v>
      </c>
      <c r="D37" s="26" t="s">
        <v>224</v>
      </c>
      <c r="E37" s="26"/>
      <c r="F37" s="29">
        <v>1</v>
      </c>
      <c r="G37" s="28">
        <v>10</v>
      </c>
    </row>
    <row r="38" ht="57.6" spans="1:7">
      <c r="A38" s="25"/>
      <c r="B38" s="22" t="s">
        <v>203</v>
      </c>
      <c r="C38" s="22" t="s">
        <v>204</v>
      </c>
      <c r="D38" s="26" t="s">
        <v>225</v>
      </c>
      <c r="E38" s="26"/>
      <c r="F38" s="21" t="s">
        <v>226</v>
      </c>
      <c r="G38" s="5">
        <v>10</v>
      </c>
    </row>
    <row r="39" ht="43.2" spans="1:7">
      <c r="A39" s="25"/>
      <c r="B39" s="25"/>
      <c r="C39" s="25"/>
      <c r="D39" s="10" t="s">
        <v>227</v>
      </c>
      <c r="E39" s="10"/>
      <c r="F39" s="5" t="s">
        <v>228</v>
      </c>
      <c r="G39" s="5">
        <v>10</v>
      </c>
    </row>
    <row r="40" ht="14.4" spans="1:7">
      <c r="A40" s="25"/>
      <c r="B40" s="27" t="s">
        <v>209</v>
      </c>
      <c r="C40" s="27" t="s">
        <v>210</v>
      </c>
      <c r="D40" s="10" t="s">
        <v>211</v>
      </c>
      <c r="E40" s="10"/>
      <c r="F40" s="5" t="s">
        <v>212</v>
      </c>
      <c r="G40" s="5">
        <v>5</v>
      </c>
    </row>
    <row r="41" ht="14.4" spans="1:7">
      <c r="A41" s="25"/>
      <c r="B41" s="25"/>
      <c r="C41" s="25"/>
      <c r="D41" s="26" t="s">
        <v>214</v>
      </c>
      <c r="E41" s="26"/>
      <c r="F41" s="5" t="s">
        <v>212</v>
      </c>
      <c r="G41" s="5">
        <v>5</v>
      </c>
    </row>
  </sheetData>
  <mergeCells count="73">
    <mergeCell ref="A2:G2"/>
    <mergeCell ref="A3:G3"/>
    <mergeCell ref="A4:B4"/>
    <mergeCell ref="C4:G4"/>
    <mergeCell ref="A5:B5"/>
    <mergeCell ref="C5:D5"/>
    <mergeCell ref="F5:G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3:G23"/>
    <mergeCell ref="A24:G24"/>
    <mergeCell ref="A25:B25"/>
    <mergeCell ref="C25:G25"/>
    <mergeCell ref="A26:B26"/>
    <mergeCell ref="C26:D26"/>
    <mergeCell ref="F26:G26"/>
    <mergeCell ref="C27:D27"/>
    <mergeCell ref="E27:F27"/>
    <mergeCell ref="C28:D28"/>
    <mergeCell ref="E28:F28"/>
    <mergeCell ref="C29:D29"/>
    <mergeCell ref="E29:F29"/>
    <mergeCell ref="C30:D30"/>
    <mergeCell ref="E30:F30"/>
    <mergeCell ref="B31:G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11:A21"/>
    <mergeCell ref="A32:A41"/>
    <mergeCell ref="B12:B14"/>
    <mergeCell ref="B15:B17"/>
    <mergeCell ref="B18:B19"/>
    <mergeCell ref="B20:B21"/>
    <mergeCell ref="B33:B34"/>
    <mergeCell ref="B35:B37"/>
    <mergeCell ref="B38:B39"/>
    <mergeCell ref="B40:B41"/>
    <mergeCell ref="C12:C14"/>
    <mergeCell ref="C18:C19"/>
    <mergeCell ref="C20:C21"/>
    <mergeCell ref="C33:C34"/>
    <mergeCell ref="C38:C39"/>
    <mergeCell ref="C40:C41"/>
    <mergeCell ref="G6:G9"/>
    <mergeCell ref="G27:G30"/>
    <mergeCell ref="A6:B9"/>
    <mergeCell ref="A27:B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7"/>
  <sheetViews>
    <sheetView showRuler="0" workbookViewId="0">
      <selection activeCell="M1" sqref="M1"/>
    </sheetView>
  </sheetViews>
  <sheetFormatPr defaultColWidth="9" defaultRowHeight="12" outlineLevelRow="6"/>
  <cols>
    <col min="1" max="1" width="13.1111111111111" style="72" customWidth="1"/>
    <col min="2" max="2" width="10.6666666666667" style="72" customWidth="1"/>
    <col min="3" max="5" width="13.2222222222222" style="72" customWidth="1"/>
    <col min="6" max="7" width="15.6666666666667" style="72" customWidth="1"/>
    <col min="8" max="8" width="16.5555555555556" style="72" customWidth="1"/>
    <col min="9" max="9" width="15.6666666666667" style="72" customWidth="1"/>
    <col min="10" max="10" width="17.4444444444444" style="72" customWidth="1"/>
    <col min="11" max="11" width="15.6666666666667" style="72" customWidth="1"/>
    <col min="12" max="12" width="18" style="72" customWidth="1"/>
    <col min="13" max="93" width="10" style="72" customWidth="1"/>
    <col min="94" max="16384" width="9" style="72"/>
  </cols>
  <sheetData>
    <row r="1" ht="13.5" customHeight="1" spans="1:93">
      <c r="A1" s="130"/>
      <c r="B1" s="130"/>
      <c r="C1" s="130"/>
      <c r="D1" s="130"/>
      <c r="E1" s="130"/>
      <c r="F1" s="130"/>
      <c r="G1" s="130"/>
      <c r="H1" s="66"/>
      <c r="I1" s="130"/>
      <c r="J1" s="130"/>
      <c r="K1" s="130"/>
      <c r="L1" s="75" t="s">
        <v>27</v>
      </c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</row>
    <row r="2" ht="22.5" customHeight="1" spans="1:93">
      <c r="A2" s="76" t="s">
        <v>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</row>
    <row r="3" ht="16.5" customHeight="1" spans="1:93">
      <c r="A3" s="131" t="s">
        <v>29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16" t="s">
        <v>2</v>
      </c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</row>
    <row r="4" ht="33" customHeight="1" spans="1:93">
      <c r="A4" s="132" t="s">
        <v>30</v>
      </c>
      <c r="B4" s="132" t="s">
        <v>24</v>
      </c>
      <c r="C4" s="132" t="s">
        <v>31</v>
      </c>
      <c r="D4" s="132" t="s">
        <v>32</v>
      </c>
      <c r="E4" s="132" t="s">
        <v>33</v>
      </c>
      <c r="F4" s="133" t="s">
        <v>34</v>
      </c>
      <c r="G4" s="134"/>
      <c r="H4" s="132" t="s">
        <v>35</v>
      </c>
      <c r="I4" s="132" t="s">
        <v>36</v>
      </c>
      <c r="J4" s="132" t="s">
        <v>37</v>
      </c>
      <c r="K4" s="132" t="s">
        <v>38</v>
      </c>
      <c r="L4" s="132" t="s">
        <v>22</v>
      </c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</row>
    <row r="5" ht="33" customHeight="1" spans="1:93">
      <c r="A5" s="135"/>
      <c r="B5" s="135"/>
      <c r="C5" s="135"/>
      <c r="D5" s="135"/>
      <c r="E5" s="135"/>
      <c r="F5" s="136" t="s">
        <v>39</v>
      </c>
      <c r="G5" s="137" t="s">
        <v>40</v>
      </c>
      <c r="H5" s="135"/>
      <c r="I5" s="135"/>
      <c r="J5" s="135"/>
      <c r="K5" s="135"/>
      <c r="L5" s="135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</row>
    <row r="6" s="72" customFormat="1" ht="37" customHeight="1" spans="1:93">
      <c r="A6" s="138">
        <v>201542.9</v>
      </c>
      <c r="B6" s="138">
        <v>8182.23</v>
      </c>
      <c r="C6" s="138">
        <v>10217.87</v>
      </c>
      <c r="D6" s="138">
        <v>0</v>
      </c>
      <c r="E6" s="138">
        <v>0</v>
      </c>
      <c r="F6" s="138">
        <v>180030</v>
      </c>
      <c r="G6" s="138">
        <v>0</v>
      </c>
      <c r="H6" s="138">
        <v>0</v>
      </c>
      <c r="I6" s="138">
        <v>0</v>
      </c>
      <c r="J6" s="138">
        <v>0</v>
      </c>
      <c r="K6" s="138">
        <v>3112.8</v>
      </c>
      <c r="L6" s="138">
        <v>0</v>
      </c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</row>
    <row r="7" spans="1:12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</row>
  </sheetData>
  <mergeCells count="13">
    <mergeCell ref="A2:L2"/>
    <mergeCell ref="A3:K3"/>
    <mergeCell ref="F4:G4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</mergeCells>
  <pageMargins left="0.79" right="0.79" top="0.79" bottom="0.79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showRuler="0" workbookViewId="0">
      <selection activeCell="I1" sqref="I1"/>
    </sheetView>
  </sheetViews>
  <sheetFormatPr defaultColWidth="9" defaultRowHeight="13.8"/>
  <cols>
    <col min="1" max="1" width="16.4444444444444" customWidth="1"/>
    <col min="2" max="2" width="36.5555555555556" customWidth="1"/>
    <col min="3" max="8" width="19.6666666666667" customWidth="1"/>
    <col min="9" max="9" width="11.7777777777778" customWidth="1"/>
    <col min="10" max="10" width="9.57407407407407" customWidth="1"/>
    <col min="11" max="26" width="9.28703703703704" customWidth="1"/>
  </cols>
  <sheetData>
    <row r="1" customFormat="1" ht="14.25" customHeight="1" spans="1:8">
      <c r="A1" s="121"/>
      <c r="B1" s="121"/>
      <c r="C1" s="121"/>
      <c r="D1" s="121"/>
      <c r="E1" s="121"/>
      <c r="F1" s="121"/>
      <c r="G1" s="121"/>
      <c r="H1" s="75" t="s">
        <v>41</v>
      </c>
    </row>
    <row r="2" customFormat="1" ht="20.25" customHeight="1" spans="1:9">
      <c r="A2" s="76" t="s">
        <v>42</v>
      </c>
      <c r="B2" s="76"/>
      <c r="C2" s="76"/>
      <c r="D2" s="76"/>
      <c r="E2" s="76"/>
      <c r="F2" s="76"/>
      <c r="G2" s="76"/>
      <c r="H2" s="76"/>
      <c r="I2" s="76"/>
    </row>
    <row r="3" s="119" customFormat="1" ht="13.5" customHeight="1" spans="1:8">
      <c r="A3" s="66" t="str">
        <f>"填报单位："&amp;"北京中医药大学东方医院"</f>
        <v>填报单位：北京中医药大学东方医院</v>
      </c>
      <c r="B3" s="66"/>
      <c r="C3" s="66"/>
      <c r="D3" s="66"/>
      <c r="E3" s="66"/>
      <c r="F3" s="66"/>
      <c r="G3" s="66"/>
      <c r="H3" s="67" t="s">
        <v>2</v>
      </c>
    </row>
    <row r="4" s="119" customFormat="1" ht="21.6" customHeight="1" spans="1:8">
      <c r="A4" s="122" t="s">
        <v>43</v>
      </c>
      <c r="B4" s="122" t="s">
        <v>44</v>
      </c>
      <c r="C4" s="122" t="s">
        <v>30</v>
      </c>
      <c r="D4" s="122" t="s">
        <v>45</v>
      </c>
      <c r="E4" s="122" t="s">
        <v>46</v>
      </c>
      <c r="F4" s="122" t="s">
        <v>47</v>
      </c>
      <c r="G4" s="122" t="s">
        <v>48</v>
      </c>
      <c r="H4" s="122" t="s">
        <v>49</v>
      </c>
    </row>
    <row r="5" s="120" customFormat="1" ht="21.6" customHeight="1" spans="1:8">
      <c r="A5" s="123" t="s">
        <v>50</v>
      </c>
      <c r="B5" s="123" t="s">
        <v>51</v>
      </c>
      <c r="C5" s="124">
        <v>9773.58</v>
      </c>
      <c r="D5" s="124">
        <v>9773.58</v>
      </c>
      <c r="E5" s="124">
        <v>0</v>
      </c>
      <c r="F5" s="124">
        <v>0</v>
      </c>
      <c r="G5" s="124">
        <v>0</v>
      </c>
      <c r="H5" s="124">
        <v>0</v>
      </c>
    </row>
    <row r="6" s="119" customFormat="1" ht="21.6" customHeight="1" spans="1:8">
      <c r="A6" s="125" t="s">
        <v>52</v>
      </c>
      <c r="B6" s="125" t="s">
        <v>53</v>
      </c>
      <c r="C6" s="126">
        <v>9773.58</v>
      </c>
      <c r="D6" s="126">
        <v>9773.58</v>
      </c>
      <c r="E6" s="126">
        <v>0</v>
      </c>
      <c r="F6" s="126">
        <v>0</v>
      </c>
      <c r="G6" s="126">
        <v>0</v>
      </c>
      <c r="H6" s="126">
        <v>0</v>
      </c>
    </row>
    <row r="7" s="119" customFormat="1" ht="21.6" customHeight="1" spans="1:8">
      <c r="A7" s="125" t="s">
        <v>54</v>
      </c>
      <c r="B7" s="125" t="s">
        <v>55</v>
      </c>
      <c r="C7" s="126">
        <v>4222.04</v>
      </c>
      <c r="D7" s="127">
        <v>4222.04</v>
      </c>
      <c r="E7" s="127">
        <v>0</v>
      </c>
      <c r="F7" s="126">
        <v>0</v>
      </c>
      <c r="G7" s="126">
        <v>0</v>
      </c>
      <c r="H7" s="126">
        <v>0</v>
      </c>
    </row>
    <row r="8" s="119" customFormat="1" ht="21.6" customHeight="1" spans="1:8">
      <c r="A8" s="125" t="s">
        <v>56</v>
      </c>
      <c r="B8" s="125" t="s">
        <v>57</v>
      </c>
      <c r="C8" s="126">
        <v>3271.17</v>
      </c>
      <c r="D8" s="127">
        <v>3271.17</v>
      </c>
      <c r="E8" s="127">
        <v>0</v>
      </c>
      <c r="F8" s="126">
        <v>0</v>
      </c>
      <c r="G8" s="126">
        <v>0</v>
      </c>
      <c r="H8" s="126">
        <v>0</v>
      </c>
    </row>
    <row r="9" s="119" customFormat="1" ht="21.6" customHeight="1" spans="1:8">
      <c r="A9" s="125" t="s">
        <v>58</v>
      </c>
      <c r="B9" s="125" t="s">
        <v>59</v>
      </c>
      <c r="C9" s="126">
        <v>2280.37</v>
      </c>
      <c r="D9" s="127">
        <v>2280.37</v>
      </c>
      <c r="E9" s="127">
        <v>0</v>
      </c>
      <c r="F9" s="126">
        <v>0</v>
      </c>
      <c r="G9" s="126">
        <v>0</v>
      </c>
      <c r="H9" s="126">
        <v>0</v>
      </c>
    </row>
    <row r="10" s="120" customFormat="1" ht="21.6" customHeight="1" spans="1:8">
      <c r="A10" s="123" t="s">
        <v>60</v>
      </c>
      <c r="B10" s="123" t="s">
        <v>61</v>
      </c>
      <c r="C10" s="124">
        <v>185248.98</v>
      </c>
      <c r="D10" s="128">
        <v>175615.89</v>
      </c>
      <c r="E10" s="128">
        <v>9633.09</v>
      </c>
      <c r="F10" s="124">
        <v>0</v>
      </c>
      <c r="G10" s="124">
        <v>0</v>
      </c>
      <c r="H10" s="124">
        <v>0</v>
      </c>
    </row>
    <row r="11" s="119" customFormat="1" ht="21.6" customHeight="1" spans="1:8">
      <c r="A11" s="125" t="s">
        <v>62</v>
      </c>
      <c r="B11" s="125" t="s">
        <v>63</v>
      </c>
      <c r="C11" s="126">
        <v>185248.98</v>
      </c>
      <c r="D11" s="127">
        <v>175615.89</v>
      </c>
      <c r="E11" s="127">
        <v>9633.09</v>
      </c>
      <c r="F11" s="126">
        <v>0</v>
      </c>
      <c r="G11" s="126">
        <v>0</v>
      </c>
      <c r="H11" s="126">
        <v>0</v>
      </c>
    </row>
    <row r="12" s="119" customFormat="1" ht="21.6" customHeight="1" spans="1:8">
      <c r="A12" s="125" t="s">
        <v>64</v>
      </c>
      <c r="B12" s="125" t="s">
        <v>65</v>
      </c>
      <c r="C12" s="126">
        <v>185248.98</v>
      </c>
      <c r="D12" s="127">
        <v>175615.89</v>
      </c>
      <c r="E12" s="127">
        <v>9633.09</v>
      </c>
      <c r="F12" s="126">
        <v>0</v>
      </c>
      <c r="G12" s="126">
        <v>0</v>
      </c>
      <c r="H12" s="126">
        <v>0</v>
      </c>
    </row>
    <row r="13" s="120" customFormat="1" ht="21.6" customHeight="1" spans="1:8">
      <c r="A13" s="123" t="s">
        <v>66</v>
      </c>
      <c r="B13" s="123" t="s">
        <v>67</v>
      </c>
      <c r="C13" s="124">
        <v>6520.34</v>
      </c>
      <c r="D13" s="128">
        <v>6520.34</v>
      </c>
      <c r="E13" s="128">
        <v>0</v>
      </c>
      <c r="F13" s="124">
        <v>0</v>
      </c>
      <c r="G13" s="124">
        <v>0</v>
      </c>
      <c r="H13" s="124">
        <v>0</v>
      </c>
    </row>
    <row r="14" s="119" customFormat="1" ht="21.6" customHeight="1" spans="1:8">
      <c r="A14" s="125" t="s">
        <v>68</v>
      </c>
      <c r="B14" s="125" t="s">
        <v>69</v>
      </c>
      <c r="C14" s="126">
        <v>6520.34</v>
      </c>
      <c r="D14" s="127">
        <v>6520.34</v>
      </c>
      <c r="E14" s="127">
        <v>0</v>
      </c>
      <c r="F14" s="126">
        <v>0</v>
      </c>
      <c r="G14" s="126">
        <v>0</v>
      </c>
      <c r="H14" s="126">
        <v>0</v>
      </c>
    </row>
    <row r="15" s="119" customFormat="1" ht="21.6" customHeight="1" spans="1:8">
      <c r="A15" s="125" t="s">
        <v>70</v>
      </c>
      <c r="B15" s="125" t="s">
        <v>71</v>
      </c>
      <c r="C15" s="126">
        <v>5539.12</v>
      </c>
      <c r="D15" s="127">
        <v>5539.12</v>
      </c>
      <c r="E15" s="127">
        <v>0</v>
      </c>
      <c r="F15" s="126">
        <v>0</v>
      </c>
      <c r="G15" s="126">
        <v>0</v>
      </c>
      <c r="H15" s="126">
        <v>0</v>
      </c>
    </row>
    <row r="16" s="119" customFormat="1" ht="21.6" customHeight="1" spans="1:8">
      <c r="A16" s="125" t="s">
        <v>72</v>
      </c>
      <c r="B16" s="125" t="s">
        <v>73</v>
      </c>
      <c r="C16" s="126">
        <v>186</v>
      </c>
      <c r="D16" s="127">
        <v>186</v>
      </c>
      <c r="E16" s="127">
        <v>0</v>
      </c>
      <c r="F16" s="126">
        <v>0</v>
      </c>
      <c r="G16" s="126">
        <v>0</v>
      </c>
      <c r="H16" s="126">
        <v>0</v>
      </c>
    </row>
    <row r="17" s="119" customFormat="1" ht="21.6" customHeight="1" spans="1:8">
      <c r="A17" s="125" t="s">
        <v>74</v>
      </c>
      <c r="B17" s="125" t="s">
        <v>75</v>
      </c>
      <c r="C17" s="126">
        <v>795.22</v>
      </c>
      <c r="D17" s="127">
        <v>795.22</v>
      </c>
      <c r="E17" s="127">
        <v>0</v>
      </c>
      <c r="F17" s="126">
        <v>0</v>
      </c>
      <c r="G17" s="126">
        <v>0</v>
      </c>
      <c r="H17" s="126">
        <v>0</v>
      </c>
    </row>
    <row r="18" s="119" customFormat="1" ht="21.6" customHeight="1" spans="1:8">
      <c r="A18" s="129"/>
      <c r="B18" s="129" t="s">
        <v>76</v>
      </c>
      <c r="C18" s="124">
        <v>201542.9</v>
      </c>
      <c r="D18" s="124">
        <v>191909.81</v>
      </c>
      <c r="E18" s="124">
        <v>9633.09</v>
      </c>
      <c r="F18" s="124">
        <v>0</v>
      </c>
      <c r="G18" s="124">
        <v>0</v>
      </c>
      <c r="H18" s="124">
        <v>0</v>
      </c>
    </row>
  </sheetData>
  <mergeCells count="2">
    <mergeCell ref="A2:H2"/>
    <mergeCell ref="A3:B3"/>
  </mergeCells>
  <pageMargins left="0.75" right="0.75" top="1" bottom="1" header="0.5" footer="0.5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Ruler="0" workbookViewId="0">
      <selection activeCell="E1" sqref="E1"/>
    </sheetView>
  </sheetViews>
  <sheetFormatPr defaultColWidth="9" defaultRowHeight="13.8" outlineLevelCol="3"/>
  <cols>
    <col min="1" max="1" width="35.1388888888889" customWidth="1"/>
    <col min="2" max="2" width="23.1388888888889" customWidth="1"/>
    <col min="3" max="3" width="35.1388888888889" customWidth="1"/>
    <col min="4" max="4" width="23.1388888888889" customWidth="1"/>
    <col min="5" max="19" width="9.57407407407407" customWidth="1"/>
    <col min="20" max="23" width="9.28703703703704" customWidth="1"/>
  </cols>
  <sheetData>
    <row r="1" ht="11.25" customHeight="1" spans="1:4">
      <c r="A1" s="66"/>
      <c r="B1" s="66"/>
      <c r="C1" s="66"/>
      <c r="D1" s="75" t="s">
        <v>77</v>
      </c>
    </row>
    <row r="2" ht="19.5" customHeight="1" spans="1:4">
      <c r="A2" s="76" t="s">
        <v>78</v>
      </c>
      <c r="B2" s="76"/>
      <c r="C2" s="76"/>
      <c r="D2" s="76"/>
    </row>
    <row r="3" ht="15" customHeight="1" spans="1:4">
      <c r="A3" s="116" t="str">
        <f>"填报单位："&amp;"北京中医药大学东方医院"</f>
        <v>填报单位：北京中医药大学东方医院</v>
      </c>
      <c r="B3" s="116"/>
      <c r="C3" s="116"/>
      <c r="D3" s="75" t="s">
        <v>2</v>
      </c>
    </row>
    <row r="4" s="72" customFormat="1" ht="21.6" customHeight="1" spans="1:4">
      <c r="A4" s="79" t="s">
        <v>3</v>
      </c>
      <c r="B4" s="79"/>
      <c r="C4" s="79" t="s">
        <v>79</v>
      </c>
      <c r="D4" s="79"/>
    </row>
    <row r="5" s="72" customFormat="1" ht="21.6" customHeight="1" spans="1:4">
      <c r="A5" s="79" t="s">
        <v>5</v>
      </c>
      <c r="B5" s="79" t="s">
        <v>6</v>
      </c>
      <c r="C5" s="79" t="s">
        <v>5</v>
      </c>
      <c r="D5" s="79" t="s">
        <v>6</v>
      </c>
    </row>
    <row r="6" s="72" customFormat="1" ht="21.6" customHeight="1" spans="1:4">
      <c r="A6" s="117" t="s">
        <v>80</v>
      </c>
      <c r="B6" s="87">
        <v>10217.87</v>
      </c>
      <c r="C6" s="117" t="s">
        <v>81</v>
      </c>
      <c r="D6" s="87">
        <v>18400.1</v>
      </c>
    </row>
    <row r="7" s="72" customFormat="1" ht="21.6" customHeight="1" spans="1:4">
      <c r="A7" s="117" t="s">
        <v>82</v>
      </c>
      <c r="B7" s="87">
        <v>10217.87</v>
      </c>
      <c r="C7" s="117" t="s">
        <v>83</v>
      </c>
      <c r="D7" s="87">
        <v>5766.68</v>
      </c>
    </row>
    <row r="8" s="72" customFormat="1" ht="21.6" customHeight="1" spans="1:4">
      <c r="A8" s="117" t="s">
        <v>84</v>
      </c>
      <c r="B8" s="87">
        <v>0</v>
      </c>
      <c r="C8" s="117" t="s">
        <v>85</v>
      </c>
      <c r="D8" s="87">
        <v>10819.77</v>
      </c>
    </row>
    <row r="9" s="72" customFormat="1" ht="21.6" customHeight="1" spans="1:4">
      <c r="A9" s="117" t="s">
        <v>86</v>
      </c>
      <c r="B9" s="87">
        <v>0</v>
      </c>
      <c r="C9" s="117" t="s">
        <v>87</v>
      </c>
      <c r="D9" s="87">
        <v>1813.65</v>
      </c>
    </row>
    <row r="10" s="72" customFormat="1" ht="21.6" customHeight="1" spans="1:4">
      <c r="A10" s="117"/>
      <c r="B10" s="87">
        <v>0</v>
      </c>
      <c r="C10" s="117" t="s">
        <v>14</v>
      </c>
      <c r="D10" s="87" t="s">
        <v>14</v>
      </c>
    </row>
    <row r="11" s="72" customFormat="1" ht="21.6" customHeight="1" spans="1:4">
      <c r="A11" s="117" t="s">
        <v>88</v>
      </c>
      <c r="B11" s="87">
        <v>8182.23</v>
      </c>
      <c r="C11" s="117" t="s">
        <v>14</v>
      </c>
      <c r="D11" s="87" t="s">
        <v>14</v>
      </c>
    </row>
    <row r="12" s="72" customFormat="1" ht="21.6" customHeight="1" spans="1:4">
      <c r="A12" s="117" t="s">
        <v>82</v>
      </c>
      <c r="B12" s="87">
        <v>8182.23</v>
      </c>
      <c r="C12" s="117" t="s">
        <v>14</v>
      </c>
      <c r="D12" s="87" t="s">
        <v>14</v>
      </c>
    </row>
    <row r="13" s="72" customFormat="1" ht="21.6" customHeight="1" spans="1:4">
      <c r="A13" s="117" t="s">
        <v>84</v>
      </c>
      <c r="B13" s="87">
        <v>0</v>
      </c>
      <c r="C13" s="117" t="s">
        <v>14</v>
      </c>
      <c r="D13" s="87" t="s">
        <v>14</v>
      </c>
    </row>
    <row r="14" s="72" customFormat="1" ht="21.6" customHeight="1" spans="1:4">
      <c r="A14" s="117" t="s">
        <v>86</v>
      </c>
      <c r="B14" s="87">
        <v>0</v>
      </c>
      <c r="C14" s="117" t="s">
        <v>14</v>
      </c>
      <c r="D14" s="87" t="s">
        <v>14</v>
      </c>
    </row>
    <row r="15" s="72" customFormat="1" ht="21.6" customHeight="1" spans="1:4">
      <c r="A15" s="117"/>
      <c r="B15" s="87"/>
      <c r="C15" s="117"/>
      <c r="D15" s="87"/>
    </row>
    <row r="16" s="72" customFormat="1" ht="21.6" customHeight="1" spans="1:4">
      <c r="A16" s="79"/>
      <c r="B16" s="87"/>
      <c r="C16" s="117" t="s">
        <v>89</v>
      </c>
      <c r="D16" s="87">
        <v>0</v>
      </c>
    </row>
    <row r="17" s="72" customFormat="1" ht="21.6" customHeight="1" spans="1:4">
      <c r="A17" s="118" t="s">
        <v>90</v>
      </c>
      <c r="B17" s="83">
        <v>18400.1</v>
      </c>
      <c r="C17" s="118" t="s">
        <v>91</v>
      </c>
      <c r="D17" s="83">
        <v>18400.1</v>
      </c>
    </row>
  </sheetData>
  <mergeCells count="3">
    <mergeCell ref="A2:D2"/>
    <mergeCell ref="A4:B4"/>
    <mergeCell ref="C4:D4"/>
  </mergeCells>
  <pageMargins left="0.75" right="0.75" top="1" bottom="1" header="0.5" footer="0.5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selection activeCell="M1" sqref="M1"/>
    </sheetView>
  </sheetViews>
  <sheetFormatPr defaultColWidth="8.88888888888889" defaultRowHeight="13.8"/>
  <cols>
    <col min="1" max="1" width="14.7777777777778" style="90" customWidth="1"/>
    <col min="2" max="2" width="36.4444444444444" style="90" customWidth="1"/>
    <col min="3" max="12" width="13.3333333333333" style="90" customWidth="1"/>
    <col min="13" max="16384" width="8.88888888888889" style="30"/>
  </cols>
  <sheetData>
    <row r="1" spans="1:12">
      <c r="A1" s="91"/>
      <c r="B1" s="92"/>
      <c r="C1" s="92"/>
      <c r="D1" s="92"/>
      <c r="E1" s="92"/>
      <c r="F1" s="92"/>
      <c r="G1" s="92"/>
      <c r="H1" s="75"/>
      <c r="I1" s="92"/>
      <c r="J1" s="92"/>
      <c r="K1" s="92"/>
      <c r="L1" s="32" t="s">
        <v>92</v>
      </c>
    </row>
    <row r="2" ht="20.4" spans="1:12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>
      <c r="A3" s="94" t="s">
        <v>29</v>
      </c>
      <c r="B3" s="94"/>
      <c r="C3" s="94"/>
      <c r="D3" s="94"/>
      <c r="E3" s="95"/>
      <c r="F3" s="95"/>
      <c r="G3" s="95"/>
      <c r="H3" s="75"/>
      <c r="I3" s="95"/>
      <c r="J3" s="113"/>
      <c r="K3" s="95"/>
      <c r="L3" s="113" t="s">
        <v>2</v>
      </c>
    </row>
    <row r="4" ht="43" customHeight="1" spans="1:12">
      <c r="A4" s="96" t="s">
        <v>94</v>
      </c>
      <c r="B4" s="96"/>
      <c r="C4" s="97" t="s">
        <v>95</v>
      </c>
      <c r="D4" s="98"/>
      <c r="E4" s="97" t="s">
        <v>96</v>
      </c>
      <c r="F4" s="99"/>
      <c r="G4" s="99"/>
      <c r="H4" s="98"/>
      <c r="I4" s="96" t="s">
        <v>97</v>
      </c>
      <c r="J4" s="96"/>
      <c r="K4" s="96" t="s">
        <v>98</v>
      </c>
      <c r="L4" s="96"/>
    </row>
    <row r="5" ht="21.6" customHeight="1" spans="1:12">
      <c r="A5" s="100" t="s">
        <v>43</v>
      </c>
      <c r="B5" s="100" t="s">
        <v>44</v>
      </c>
      <c r="C5" s="100" t="s">
        <v>99</v>
      </c>
      <c r="D5" s="100" t="s">
        <v>100</v>
      </c>
      <c r="E5" s="96" t="s">
        <v>101</v>
      </c>
      <c r="F5" s="96"/>
      <c r="G5" s="96"/>
      <c r="H5" s="100" t="s">
        <v>102</v>
      </c>
      <c r="I5" s="100" t="s">
        <v>103</v>
      </c>
      <c r="J5" s="100" t="s">
        <v>104</v>
      </c>
      <c r="K5" s="100" t="s">
        <v>103</v>
      </c>
      <c r="L5" s="100" t="s">
        <v>104</v>
      </c>
    </row>
    <row r="6" ht="21.6" customHeight="1" spans="1:12">
      <c r="A6" s="101"/>
      <c r="B6" s="101">
        <v>2</v>
      </c>
      <c r="C6" s="101"/>
      <c r="D6" s="101">
        <v>8</v>
      </c>
      <c r="E6" s="96" t="s">
        <v>105</v>
      </c>
      <c r="F6" s="96" t="s">
        <v>45</v>
      </c>
      <c r="G6" s="96" t="s">
        <v>46</v>
      </c>
      <c r="H6" s="101">
        <v>10</v>
      </c>
      <c r="I6" s="101" t="s">
        <v>106</v>
      </c>
      <c r="J6" s="101" t="s">
        <v>107</v>
      </c>
      <c r="K6" s="101" t="s">
        <v>106</v>
      </c>
      <c r="L6" s="101" t="s">
        <v>107</v>
      </c>
    </row>
    <row r="7" s="89" customFormat="1" ht="21.6" customHeight="1" spans="1:12">
      <c r="A7" s="102">
        <v>208</v>
      </c>
      <c r="B7" s="81" t="s">
        <v>51</v>
      </c>
      <c r="C7" s="103">
        <f>C8</f>
        <v>896.77</v>
      </c>
      <c r="D7" s="103">
        <f>D8</f>
        <v>896.77</v>
      </c>
      <c r="E7" s="103">
        <v>931.52</v>
      </c>
      <c r="F7" s="103">
        <v>931.52</v>
      </c>
      <c r="G7" s="103"/>
      <c r="H7" s="103">
        <f>E7</f>
        <v>931.52</v>
      </c>
      <c r="I7" s="103">
        <f>E7-C7</f>
        <v>34.75</v>
      </c>
      <c r="J7" s="114">
        <f>I7/C7</f>
        <v>0.0387501812058833</v>
      </c>
      <c r="K7" s="103">
        <f>H7-D7</f>
        <v>34.75</v>
      </c>
      <c r="L7" s="114">
        <f>K7/D7</f>
        <v>0.0387501812058833</v>
      </c>
    </row>
    <row r="8" ht="21.6" customHeight="1" spans="1:12">
      <c r="A8" s="104">
        <v>20805</v>
      </c>
      <c r="B8" s="104" t="s">
        <v>108</v>
      </c>
      <c r="C8" s="105">
        <f>SUM(C9:C11)</f>
        <v>896.77</v>
      </c>
      <c r="D8" s="105">
        <f>SUM(D9:D11)</f>
        <v>896.77</v>
      </c>
      <c r="E8" s="105">
        <v>931.52</v>
      </c>
      <c r="F8" s="105">
        <v>931.52</v>
      </c>
      <c r="G8" s="105"/>
      <c r="H8" s="105">
        <f t="shared" ref="H8:H20" si="0">E8</f>
        <v>931.52</v>
      </c>
      <c r="I8" s="105">
        <f t="shared" ref="I7:I12" si="1">E8-C8</f>
        <v>34.75</v>
      </c>
      <c r="J8" s="115">
        <f t="shared" ref="J8:J20" si="2">I8/C8</f>
        <v>0.0387501812058833</v>
      </c>
      <c r="K8" s="105">
        <f t="shared" ref="K8:K20" si="3">H8-D8</f>
        <v>34.75</v>
      </c>
      <c r="L8" s="115">
        <f>K8/D8</f>
        <v>0.0387501812058833</v>
      </c>
    </row>
    <row r="9" ht="21.6" customHeight="1" spans="1:12">
      <c r="A9" s="106">
        <v>2080502</v>
      </c>
      <c r="B9" s="107" t="s">
        <v>109</v>
      </c>
      <c r="C9" s="105">
        <v>193.1</v>
      </c>
      <c r="D9" s="105">
        <f>C9</f>
        <v>193.1</v>
      </c>
      <c r="E9" s="54">
        <v>215.14</v>
      </c>
      <c r="F9" s="54">
        <v>215.14</v>
      </c>
      <c r="G9" s="54"/>
      <c r="H9" s="54">
        <f t="shared" si="0"/>
        <v>215.14</v>
      </c>
      <c r="I9" s="105">
        <f t="shared" si="1"/>
        <v>22.04</v>
      </c>
      <c r="J9" s="115">
        <f t="shared" si="2"/>
        <v>0.114137752459865</v>
      </c>
      <c r="K9" s="105">
        <f t="shared" si="3"/>
        <v>22.04</v>
      </c>
      <c r="L9" s="115">
        <f>K9/D9</f>
        <v>0.114137752459865</v>
      </c>
    </row>
    <row r="10" ht="21.6" customHeight="1" spans="1:12">
      <c r="A10" s="106">
        <v>2080505</v>
      </c>
      <c r="B10" s="107" t="s">
        <v>110</v>
      </c>
      <c r="C10" s="105">
        <v>446.88</v>
      </c>
      <c r="D10" s="105">
        <f>C10</f>
        <v>446.88</v>
      </c>
      <c r="E10" s="105">
        <v>455.35</v>
      </c>
      <c r="F10" s="105">
        <v>455.35</v>
      </c>
      <c r="G10" s="105"/>
      <c r="H10" s="105">
        <f t="shared" si="0"/>
        <v>455.35</v>
      </c>
      <c r="I10" s="105">
        <f t="shared" si="1"/>
        <v>8.47000000000003</v>
      </c>
      <c r="J10" s="115">
        <f t="shared" si="2"/>
        <v>0.0189536340852131</v>
      </c>
      <c r="K10" s="105">
        <f t="shared" si="3"/>
        <v>8.47000000000003</v>
      </c>
      <c r="L10" s="115">
        <f>K10/D10</f>
        <v>0.0189536340852131</v>
      </c>
    </row>
    <row r="11" ht="21.6" customHeight="1" spans="1:12">
      <c r="A11" s="106">
        <v>2080506</v>
      </c>
      <c r="B11" s="107" t="s">
        <v>111</v>
      </c>
      <c r="C11" s="105">
        <v>256.79</v>
      </c>
      <c r="D11" s="105">
        <f>C11</f>
        <v>256.79</v>
      </c>
      <c r="E11" s="105">
        <v>261.03</v>
      </c>
      <c r="F11" s="105">
        <v>261.03</v>
      </c>
      <c r="G11" s="105"/>
      <c r="H11" s="105">
        <f t="shared" si="0"/>
        <v>261.03</v>
      </c>
      <c r="I11" s="105">
        <f t="shared" si="1"/>
        <v>4.23999999999995</v>
      </c>
      <c r="J11" s="115">
        <f t="shared" si="2"/>
        <v>0.0165115463997817</v>
      </c>
      <c r="K11" s="105">
        <f t="shared" si="3"/>
        <v>4.23999999999995</v>
      </c>
      <c r="L11" s="115">
        <f>K11/D11</f>
        <v>0.0165115463997817</v>
      </c>
    </row>
    <row r="12" s="89" customFormat="1" ht="21.6" customHeight="1" spans="1:12">
      <c r="A12" s="102">
        <v>210</v>
      </c>
      <c r="B12" s="108" t="s">
        <v>61</v>
      </c>
      <c r="C12" s="103">
        <f>C13</f>
        <v>8850.48</v>
      </c>
      <c r="D12" s="103">
        <f>D13</f>
        <v>8550.48</v>
      </c>
      <c r="E12" s="103">
        <v>7472.7</v>
      </c>
      <c r="F12" s="103">
        <v>1080.43</v>
      </c>
      <c r="G12" s="103">
        <v>6392.27</v>
      </c>
      <c r="H12" s="103">
        <f t="shared" si="0"/>
        <v>7472.7</v>
      </c>
      <c r="I12" s="103">
        <f t="shared" si="1"/>
        <v>-1377.78</v>
      </c>
      <c r="J12" s="114">
        <f t="shared" si="2"/>
        <v>-0.155672912655585</v>
      </c>
      <c r="K12" s="103">
        <f t="shared" si="3"/>
        <v>-1077.78</v>
      </c>
      <c r="L12" s="114">
        <f t="shared" ref="L12:L20" si="4">K12/D12</f>
        <v>-0.126049063912202</v>
      </c>
    </row>
    <row r="13" ht="21.6" customHeight="1" spans="1:12">
      <c r="A13" s="109">
        <v>21002</v>
      </c>
      <c r="B13" s="104" t="s">
        <v>112</v>
      </c>
      <c r="C13" s="105">
        <f>C14</f>
        <v>8850.48</v>
      </c>
      <c r="D13" s="105">
        <f>D14</f>
        <v>8550.48</v>
      </c>
      <c r="E13" s="105">
        <v>7472.7</v>
      </c>
      <c r="F13" s="105">
        <v>1080.43</v>
      </c>
      <c r="G13" s="105">
        <v>6392.27</v>
      </c>
      <c r="H13" s="105">
        <f t="shared" si="0"/>
        <v>7472.7</v>
      </c>
      <c r="I13" s="105">
        <f t="shared" ref="I13:I20" si="5">E13-C13</f>
        <v>-1377.78</v>
      </c>
      <c r="J13" s="115">
        <f t="shared" si="2"/>
        <v>-0.155672912655585</v>
      </c>
      <c r="K13" s="105">
        <f t="shared" si="3"/>
        <v>-1077.78</v>
      </c>
      <c r="L13" s="115">
        <f t="shared" si="4"/>
        <v>-0.126049063912202</v>
      </c>
    </row>
    <row r="14" ht="21.6" customHeight="1" spans="1:12">
      <c r="A14" s="106">
        <v>2100202</v>
      </c>
      <c r="B14" s="107" t="s">
        <v>113</v>
      </c>
      <c r="C14" s="105">
        <v>8850.48</v>
      </c>
      <c r="D14" s="105">
        <f>C14-300</f>
        <v>8550.48</v>
      </c>
      <c r="E14" s="105">
        <v>7472.7</v>
      </c>
      <c r="F14" s="105">
        <v>1080.43</v>
      </c>
      <c r="G14" s="105">
        <v>6392.27</v>
      </c>
      <c r="H14" s="105">
        <f t="shared" si="0"/>
        <v>7472.7</v>
      </c>
      <c r="I14" s="105">
        <f t="shared" si="5"/>
        <v>-1377.78</v>
      </c>
      <c r="J14" s="115">
        <f t="shared" si="2"/>
        <v>-0.155672912655585</v>
      </c>
      <c r="K14" s="105">
        <f t="shared" si="3"/>
        <v>-1077.78</v>
      </c>
      <c r="L14" s="115">
        <f t="shared" si="4"/>
        <v>-0.126049063912202</v>
      </c>
    </row>
    <row r="15" s="89" customFormat="1" ht="21.6" customHeight="1" spans="1:12">
      <c r="A15" s="102">
        <v>221</v>
      </c>
      <c r="B15" s="110" t="s">
        <v>67</v>
      </c>
      <c r="C15" s="103">
        <f>C16</f>
        <v>1774.53</v>
      </c>
      <c r="D15" s="103">
        <f>D16</f>
        <v>1774.53</v>
      </c>
      <c r="E15" s="103">
        <v>1813.65</v>
      </c>
      <c r="F15" s="103">
        <v>1813.65</v>
      </c>
      <c r="G15" s="103"/>
      <c r="H15" s="103">
        <f t="shared" si="0"/>
        <v>1813.65</v>
      </c>
      <c r="I15" s="103">
        <f t="shared" si="5"/>
        <v>39.1200000000001</v>
      </c>
      <c r="J15" s="114">
        <f t="shared" si="2"/>
        <v>0.0220452739598655</v>
      </c>
      <c r="K15" s="103">
        <f t="shared" si="3"/>
        <v>39.1200000000001</v>
      </c>
      <c r="L15" s="114">
        <f t="shared" si="4"/>
        <v>0.0220452739598655</v>
      </c>
    </row>
    <row r="16" ht="21.6" customHeight="1" spans="1:12">
      <c r="A16" s="109">
        <v>22102</v>
      </c>
      <c r="B16" s="104" t="s">
        <v>114</v>
      </c>
      <c r="C16" s="105">
        <f>SUM(C17:C19)</f>
        <v>1774.53</v>
      </c>
      <c r="D16" s="105">
        <f>SUM(D17:D19)</f>
        <v>1774.53</v>
      </c>
      <c r="E16" s="105">
        <v>1813.65</v>
      </c>
      <c r="F16" s="105">
        <v>1813.65</v>
      </c>
      <c r="G16" s="105"/>
      <c r="H16" s="105">
        <f t="shared" si="0"/>
        <v>1813.65</v>
      </c>
      <c r="I16" s="105">
        <f t="shared" si="5"/>
        <v>39.1200000000001</v>
      </c>
      <c r="J16" s="115">
        <f t="shared" si="2"/>
        <v>0.0220452739598655</v>
      </c>
      <c r="K16" s="105">
        <f t="shared" si="3"/>
        <v>39.1200000000001</v>
      </c>
      <c r="L16" s="115">
        <f t="shared" si="4"/>
        <v>0.0220452739598655</v>
      </c>
    </row>
    <row r="17" ht="21.6" customHeight="1" spans="1:12">
      <c r="A17" s="106">
        <v>2210201</v>
      </c>
      <c r="B17" s="107" t="s">
        <v>115</v>
      </c>
      <c r="C17" s="105">
        <v>813.16</v>
      </c>
      <c r="D17" s="105">
        <f>C17</f>
        <v>813.16</v>
      </c>
      <c r="E17" s="105">
        <v>852.28</v>
      </c>
      <c r="F17" s="105">
        <v>852.28</v>
      </c>
      <c r="G17" s="105"/>
      <c r="H17" s="105">
        <f t="shared" si="0"/>
        <v>852.28</v>
      </c>
      <c r="I17" s="105">
        <f t="shared" si="5"/>
        <v>39.12</v>
      </c>
      <c r="J17" s="115">
        <f t="shared" si="2"/>
        <v>0.0481086133110335</v>
      </c>
      <c r="K17" s="105">
        <f t="shared" si="3"/>
        <v>39.12</v>
      </c>
      <c r="L17" s="115">
        <f t="shared" si="4"/>
        <v>0.0481086133110335</v>
      </c>
    </row>
    <row r="18" ht="21.6" customHeight="1" spans="1:12">
      <c r="A18" s="106">
        <v>2210202</v>
      </c>
      <c r="B18" s="107" t="s">
        <v>116</v>
      </c>
      <c r="C18" s="105">
        <v>166.15</v>
      </c>
      <c r="D18" s="105">
        <f>C18</f>
        <v>166.15</v>
      </c>
      <c r="E18" s="105">
        <v>166.15</v>
      </c>
      <c r="F18" s="105">
        <v>166.15</v>
      </c>
      <c r="G18" s="105"/>
      <c r="H18" s="105">
        <f t="shared" si="0"/>
        <v>166.15</v>
      </c>
      <c r="I18" s="105">
        <f t="shared" si="5"/>
        <v>0</v>
      </c>
      <c r="J18" s="115">
        <f t="shared" si="2"/>
        <v>0</v>
      </c>
      <c r="K18" s="105">
        <f t="shared" si="3"/>
        <v>0</v>
      </c>
      <c r="L18" s="115">
        <f t="shared" si="4"/>
        <v>0</v>
      </c>
    </row>
    <row r="19" ht="21.6" customHeight="1" spans="1:12">
      <c r="A19" s="106">
        <v>2210203</v>
      </c>
      <c r="B19" s="107" t="s">
        <v>117</v>
      </c>
      <c r="C19" s="105">
        <v>795.22</v>
      </c>
      <c r="D19" s="105">
        <f>C19</f>
        <v>795.22</v>
      </c>
      <c r="E19" s="105">
        <v>795.22</v>
      </c>
      <c r="F19" s="105">
        <v>795.22</v>
      </c>
      <c r="G19" s="105"/>
      <c r="H19" s="105">
        <f t="shared" si="0"/>
        <v>795.22</v>
      </c>
      <c r="I19" s="105">
        <f t="shared" si="5"/>
        <v>0</v>
      </c>
      <c r="J19" s="115">
        <f t="shared" si="2"/>
        <v>0</v>
      </c>
      <c r="K19" s="105">
        <f t="shared" si="3"/>
        <v>0</v>
      </c>
      <c r="L19" s="115">
        <f t="shared" si="4"/>
        <v>0</v>
      </c>
    </row>
    <row r="20" s="89" customFormat="1" ht="21.6" customHeight="1" spans="1:12">
      <c r="A20" s="111" t="s">
        <v>118</v>
      </c>
      <c r="B20" s="112"/>
      <c r="C20" s="103">
        <f>C7+C12+C15</f>
        <v>11521.78</v>
      </c>
      <c r="D20" s="103">
        <f>D7+D12+D15</f>
        <v>11221.78</v>
      </c>
      <c r="E20" s="103">
        <v>10217.87</v>
      </c>
      <c r="F20" s="103">
        <v>3825.6</v>
      </c>
      <c r="G20" s="103">
        <v>6392.27</v>
      </c>
      <c r="H20" s="103">
        <f t="shared" si="0"/>
        <v>10217.87</v>
      </c>
      <c r="I20" s="103">
        <f t="shared" si="5"/>
        <v>-1303.91</v>
      </c>
      <c r="J20" s="114">
        <f t="shared" si="2"/>
        <v>-0.113169145739634</v>
      </c>
      <c r="K20" s="103">
        <f t="shared" si="3"/>
        <v>-1003.91</v>
      </c>
      <c r="L20" s="114">
        <f t="shared" si="4"/>
        <v>-0.0894608520216937</v>
      </c>
    </row>
  </sheetData>
  <mergeCells count="18">
    <mergeCell ref="A2:L2"/>
    <mergeCell ref="A3:D3"/>
    <mergeCell ref="A4:B4"/>
    <mergeCell ref="C4:D4"/>
    <mergeCell ref="E4:H4"/>
    <mergeCell ref="I4:J4"/>
    <mergeCell ref="K4:L4"/>
    <mergeCell ref="E5:G5"/>
    <mergeCell ref="A20:B20"/>
    <mergeCell ref="A5:A6"/>
    <mergeCell ref="B5:B6"/>
    <mergeCell ref="C5:C6"/>
    <mergeCell ref="D5:D6"/>
    <mergeCell ref="H5:H6"/>
    <mergeCell ref="I5:I6"/>
    <mergeCell ref="J5:J6"/>
    <mergeCell ref="K5:K6"/>
    <mergeCell ref="L5:L6"/>
  </mergeCells>
  <pageMargins left="0.75" right="0.75" top="1" bottom="1" header="0.5" footer="0.5"/>
  <pageSetup paperSize="9" scale="78" orientation="landscape"/>
  <headerFooter/>
  <ignoredErrors>
    <ignoredError sqref="I11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showRuler="0" workbookViewId="0">
      <selection activeCell="F1" sqref="F1"/>
    </sheetView>
  </sheetViews>
  <sheetFormatPr defaultColWidth="9" defaultRowHeight="13.8" outlineLevelCol="5"/>
  <cols>
    <col min="1" max="1" width="12.8888888888889" customWidth="1"/>
    <col min="2" max="2" width="32" customWidth="1"/>
    <col min="3" max="5" width="18.1111111111111" customWidth="1"/>
    <col min="6" max="6" width="10.8518518518519" customWidth="1"/>
    <col min="7" max="26" width="9.28703703703704" customWidth="1"/>
  </cols>
  <sheetData>
    <row r="1" ht="19.5" customHeight="1" spans="1:5">
      <c r="A1" s="67"/>
      <c r="B1" s="74"/>
      <c r="E1" s="75" t="s">
        <v>119</v>
      </c>
    </row>
    <row r="2" ht="29.25" customHeight="1" spans="1:6">
      <c r="A2" s="76" t="s">
        <v>120</v>
      </c>
      <c r="B2" s="76"/>
      <c r="C2" s="76"/>
      <c r="D2" s="76"/>
      <c r="E2" s="76"/>
      <c r="F2" s="77"/>
    </row>
    <row r="3" ht="18" customHeight="1" spans="1:5">
      <c r="A3" s="78" t="s">
        <v>29</v>
      </c>
      <c r="B3" s="78"/>
      <c r="C3" s="78"/>
      <c r="D3" s="78"/>
      <c r="E3" s="75" t="s">
        <v>2</v>
      </c>
    </row>
    <row r="4" s="72" customFormat="1" ht="21.6" customHeight="1" spans="1:5">
      <c r="A4" s="79" t="s">
        <v>121</v>
      </c>
      <c r="B4" s="79"/>
      <c r="C4" s="80" t="s">
        <v>122</v>
      </c>
      <c r="D4" s="80"/>
      <c r="E4" s="80"/>
    </row>
    <row r="5" s="72" customFormat="1" ht="21.6" customHeight="1" spans="1:5">
      <c r="A5" s="79" t="s">
        <v>43</v>
      </c>
      <c r="B5" s="79" t="s">
        <v>44</v>
      </c>
      <c r="C5" s="79" t="s">
        <v>30</v>
      </c>
      <c r="D5" s="79" t="s">
        <v>123</v>
      </c>
      <c r="E5" s="79" t="s">
        <v>124</v>
      </c>
    </row>
    <row r="6" s="73" customFormat="1" ht="21.6" customHeight="1" spans="1:6">
      <c r="A6" s="81" t="s">
        <v>125</v>
      </c>
      <c r="B6" s="82" t="s">
        <v>126</v>
      </c>
      <c r="C6" s="83">
        <v>3512.59</v>
      </c>
      <c r="D6" s="83">
        <v>3512.59</v>
      </c>
      <c r="E6" s="83">
        <v>0</v>
      </c>
      <c r="F6" s="84"/>
    </row>
    <row r="7" s="72" customFormat="1" ht="21.6" customHeight="1" spans="1:5">
      <c r="A7" s="85" t="s">
        <v>127</v>
      </c>
      <c r="B7" s="86" t="s">
        <v>128</v>
      </c>
      <c r="C7" s="87">
        <v>1018.56</v>
      </c>
      <c r="D7" s="87">
        <v>1018.56</v>
      </c>
      <c r="E7" s="87">
        <v>0</v>
      </c>
    </row>
    <row r="8" s="72" customFormat="1" ht="21.6" customHeight="1" spans="1:5">
      <c r="A8" s="85" t="s">
        <v>129</v>
      </c>
      <c r="B8" s="86" t="s">
        <v>130</v>
      </c>
      <c r="C8" s="87">
        <v>925.37</v>
      </c>
      <c r="D8" s="87">
        <v>925.37</v>
      </c>
      <c r="E8" s="87">
        <v>0</v>
      </c>
    </row>
    <row r="9" s="72" customFormat="1" ht="21.6" customHeight="1" spans="1:5">
      <c r="A9" s="85" t="s">
        <v>131</v>
      </c>
      <c r="B9" s="86" t="s">
        <v>132</v>
      </c>
      <c r="C9" s="87">
        <v>455.35</v>
      </c>
      <c r="D9" s="87">
        <v>455.35</v>
      </c>
      <c r="E9" s="87">
        <v>0</v>
      </c>
    </row>
    <row r="10" s="72" customFormat="1" ht="21.6" customHeight="1" spans="1:5">
      <c r="A10" s="85" t="s">
        <v>133</v>
      </c>
      <c r="B10" s="86" t="s">
        <v>134</v>
      </c>
      <c r="C10" s="87">
        <v>261.03</v>
      </c>
      <c r="D10" s="87">
        <v>261.03</v>
      </c>
      <c r="E10" s="87">
        <v>0</v>
      </c>
    </row>
    <row r="11" s="72" customFormat="1" ht="21.6" customHeight="1" spans="1:5">
      <c r="A11" s="85" t="s">
        <v>135</v>
      </c>
      <c r="B11" s="86" t="s">
        <v>115</v>
      </c>
      <c r="C11" s="87">
        <v>852.28</v>
      </c>
      <c r="D11" s="87">
        <v>852.28</v>
      </c>
      <c r="E11" s="87">
        <v>0</v>
      </c>
    </row>
    <row r="12" s="73" customFormat="1" ht="21.6" customHeight="1" spans="1:6">
      <c r="A12" s="81" t="s">
        <v>136</v>
      </c>
      <c r="B12" s="82" t="s">
        <v>137</v>
      </c>
      <c r="C12" s="83">
        <v>61.87</v>
      </c>
      <c r="D12" s="83">
        <v>0</v>
      </c>
      <c r="E12" s="83">
        <v>61.87</v>
      </c>
      <c r="F12" s="84"/>
    </row>
    <row r="13" s="72" customFormat="1" ht="21.6" customHeight="1" spans="1:5">
      <c r="A13" s="85" t="s">
        <v>138</v>
      </c>
      <c r="B13" s="86" t="s">
        <v>139</v>
      </c>
      <c r="C13" s="87">
        <v>61.87</v>
      </c>
      <c r="D13" s="87">
        <v>0</v>
      </c>
      <c r="E13" s="87">
        <v>61.87</v>
      </c>
    </row>
    <row r="14" s="73" customFormat="1" ht="21.6" customHeight="1" spans="1:6">
      <c r="A14" s="81" t="s">
        <v>140</v>
      </c>
      <c r="B14" s="82" t="s">
        <v>141</v>
      </c>
      <c r="C14" s="83">
        <v>251.14</v>
      </c>
      <c r="D14" s="83">
        <v>251.14</v>
      </c>
      <c r="E14" s="83">
        <v>0</v>
      </c>
      <c r="F14" s="84"/>
    </row>
    <row r="15" s="72" customFormat="1" ht="21.6" customHeight="1" spans="1:5">
      <c r="A15" s="85" t="s">
        <v>142</v>
      </c>
      <c r="B15" s="86" t="s">
        <v>143</v>
      </c>
      <c r="C15" s="87">
        <v>251.14</v>
      </c>
      <c r="D15" s="87">
        <v>251.14</v>
      </c>
      <c r="E15" s="87">
        <v>0</v>
      </c>
    </row>
    <row r="16" s="72" customFormat="1" ht="21.6" customHeight="1" spans="1:5">
      <c r="A16" s="88" t="s">
        <v>118</v>
      </c>
      <c r="B16" s="88"/>
      <c r="C16" s="83">
        <v>3825.6</v>
      </c>
      <c r="D16" s="83">
        <v>3763.73</v>
      </c>
      <c r="E16" s="83">
        <v>61.87</v>
      </c>
    </row>
    <row r="17" ht="15.75" customHeight="1" spans="2:2">
      <c r="B17" s="74"/>
    </row>
    <row r="18" ht="15.75" customHeight="1" spans="2:2">
      <c r="B18" s="74"/>
    </row>
    <row r="19" ht="15.75" customHeight="1" spans="2:2">
      <c r="B19" s="74"/>
    </row>
    <row r="20" ht="15.75" customHeight="1" spans="2:2">
      <c r="B20" s="74"/>
    </row>
    <row r="21" ht="15.75" customHeight="1" spans="2:2">
      <c r="B21" s="74"/>
    </row>
    <row r="22" ht="15.75" customHeight="1" spans="2:2">
      <c r="B22" s="74"/>
    </row>
    <row r="23" ht="15.75" customHeight="1" spans="2:2">
      <c r="B23" s="74"/>
    </row>
    <row r="24" ht="15.75" customHeight="1" spans="2:2">
      <c r="B24" s="74"/>
    </row>
    <row r="25" ht="15.75" customHeight="1" spans="2:2">
      <c r="B25" s="74"/>
    </row>
    <row r="26" ht="15.75" customHeight="1" spans="2:2">
      <c r="B26" s="74"/>
    </row>
    <row r="27" ht="15.75" customHeight="1" spans="2:2">
      <c r="B27" s="74"/>
    </row>
    <row r="28" ht="15.75" customHeight="1" spans="2:2">
      <c r="B28" s="74"/>
    </row>
    <row r="29" ht="15.75" customHeight="1" spans="2:2">
      <c r="B29" s="74"/>
    </row>
    <row r="30" ht="15.75" customHeight="1" spans="2:2">
      <c r="B30" s="74"/>
    </row>
    <row r="31" ht="15.75" customHeight="1" spans="2:2">
      <c r="B31" s="74"/>
    </row>
    <row r="32" ht="15.75" customHeight="1" spans="2:2">
      <c r="B32" s="74"/>
    </row>
    <row r="33" ht="15.75" customHeight="1" spans="2:2">
      <c r="B33" s="74"/>
    </row>
    <row r="34" ht="15.75" customHeight="1" spans="2:2">
      <c r="B34" s="74"/>
    </row>
    <row r="35" ht="15.75" customHeight="1" spans="2:2">
      <c r="B35" s="74"/>
    </row>
    <row r="36" ht="15.75" customHeight="1" spans="2:2">
      <c r="B36" s="74"/>
    </row>
    <row r="37" ht="15.75" customHeight="1" spans="2:2">
      <c r="B37" s="74"/>
    </row>
    <row r="38" ht="15.75" customHeight="1" spans="2:2">
      <c r="B38" s="74"/>
    </row>
    <row r="39" ht="15.75" customHeight="1" spans="2:2">
      <c r="B39" s="74"/>
    </row>
    <row r="40" ht="15.75" customHeight="1" spans="2:2">
      <c r="B40" s="74"/>
    </row>
    <row r="41" ht="15.75" customHeight="1" spans="2:2">
      <c r="B41" s="74"/>
    </row>
    <row r="42" ht="15.75" customHeight="1" spans="2:2">
      <c r="B42" s="74"/>
    </row>
    <row r="43" ht="15.75" customHeight="1" spans="2:2">
      <c r="B43" s="74"/>
    </row>
    <row r="44" ht="15.75" customHeight="1" spans="2:2">
      <c r="B44" s="74"/>
    </row>
  </sheetData>
  <mergeCells count="5">
    <mergeCell ref="A2:E2"/>
    <mergeCell ref="A3:D3"/>
    <mergeCell ref="A4:B4"/>
    <mergeCell ref="C4:E4"/>
    <mergeCell ref="A16:B16"/>
  </mergeCells>
  <pageMargins left="0.75" right="0.75" top="1" bottom="1" header="0.5" footer="0.5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Ruler="0" workbookViewId="0">
      <selection activeCell="F1" sqref="F1"/>
    </sheetView>
  </sheetViews>
  <sheetFormatPr defaultColWidth="9" defaultRowHeight="13.8" outlineLevelCol="5"/>
  <cols>
    <col min="1" max="5" width="19.2222222222222" style="30" customWidth="1"/>
    <col min="6" max="6" width="25" style="30" customWidth="1"/>
    <col min="7" max="7" width="8.28703703703704" style="30" customWidth="1"/>
    <col min="8" max="25" width="9.28703703703704" style="30" customWidth="1"/>
    <col min="26" max="16384" width="9" style="30"/>
  </cols>
  <sheetData>
    <row r="1" ht="15.75" customHeight="1" spans="1:6">
      <c r="A1" s="61"/>
      <c r="B1" s="61"/>
      <c r="C1" s="62"/>
      <c r="D1" s="62"/>
      <c r="E1" s="63" t="s">
        <v>144</v>
      </c>
      <c r="F1" s="62"/>
    </row>
    <row r="2" ht="32.25" customHeight="1" spans="1:6">
      <c r="A2" s="64" t="s">
        <v>145</v>
      </c>
      <c r="B2" s="64"/>
      <c r="C2" s="64"/>
      <c r="D2" s="64"/>
      <c r="E2" s="64"/>
      <c r="F2" s="65"/>
    </row>
    <row r="3" ht="21.75" customHeight="1" spans="1:6">
      <c r="A3" s="66" t="s">
        <v>29</v>
      </c>
      <c r="B3" s="66"/>
      <c r="C3" s="66"/>
      <c r="D3" s="66"/>
      <c r="E3" s="67" t="s">
        <v>146</v>
      </c>
      <c r="F3" s="68"/>
    </row>
    <row r="4" ht="21.6" customHeight="1" spans="1:5">
      <c r="A4" s="69" t="s">
        <v>43</v>
      </c>
      <c r="B4" s="70" t="s">
        <v>44</v>
      </c>
      <c r="C4" s="69" t="s">
        <v>147</v>
      </c>
      <c r="D4" s="69"/>
      <c r="E4" s="69"/>
    </row>
    <row r="5" ht="21.6" customHeight="1" spans="1:5">
      <c r="A5" s="69"/>
      <c r="B5" s="70"/>
      <c r="C5" s="69" t="s">
        <v>30</v>
      </c>
      <c r="D5" s="69" t="s">
        <v>45</v>
      </c>
      <c r="E5" s="69" t="s">
        <v>46</v>
      </c>
    </row>
    <row r="6" ht="21.6" customHeight="1" spans="1:5">
      <c r="A6" s="71"/>
      <c r="B6" s="71"/>
      <c r="C6" s="71"/>
      <c r="D6" s="71"/>
      <c r="E6" s="71"/>
    </row>
    <row r="7" ht="21.6" customHeight="1" spans="1:5">
      <c r="A7" s="71"/>
      <c r="B7" s="71"/>
      <c r="C7" s="71"/>
      <c r="D7" s="71"/>
      <c r="E7" s="71"/>
    </row>
    <row r="8" ht="21.6" customHeight="1" spans="1:5">
      <c r="A8" s="71"/>
      <c r="B8" s="71"/>
      <c r="C8" s="71"/>
      <c r="D8" s="71"/>
      <c r="E8" s="71"/>
    </row>
    <row r="9" ht="21.6" customHeight="1" spans="1:5">
      <c r="A9" s="71"/>
      <c r="B9" s="71"/>
      <c r="C9" s="71"/>
      <c r="D9" s="71"/>
      <c r="E9" s="71"/>
    </row>
    <row r="10" s="30" customFormat="1" ht="21.6" customHeight="1" spans="1:5">
      <c r="A10" s="59" t="s">
        <v>148</v>
      </c>
      <c r="B10" s="60"/>
      <c r="C10" s="58"/>
      <c r="D10" s="58"/>
      <c r="E10" s="58"/>
    </row>
    <row r="11" ht="21.6" customHeight="1" spans="1:1">
      <c r="A11" s="47" t="s">
        <v>149</v>
      </c>
    </row>
  </sheetData>
  <mergeCells count="6">
    <mergeCell ref="A2:E2"/>
    <mergeCell ref="A3:D3"/>
    <mergeCell ref="C4:E4"/>
    <mergeCell ref="A10:B10"/>
    <mergeCell ref="A4:A5"/>
    <mergeCell ref="B4:B5"/>
  </mergeCells>
  <pageMargins left="0.75" right="0.75" top="1" bottom="1" header="0.5" footer="0.5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showRuler="0" workbookViewId="0">
      <selection activeCell="F1" sqref="F1"/>
    </sheetView>
  </sheetViews>
  <sheetFormatPr defaultColWidth="9" defaultRowHeight="13.8" outlineLevelCol="4"/>
  <cols>
    <col min="1" max="1" width="19" customWidth="1"/>
    <col min="2" max="5" width="26.1111111111111" customWidth="1"/>
    <col min="6" max="25" width="9.28703703703704" customWidth="1"/>
  </cols>
  <sheetData>
    <row r="1" ht="15.75" customHeight="1" spans="1:5">
      <c r="A1" s="48"/>
      <c r="B1" s="48"/>
      <c r="C1" s="48"/>
      <c r="D1" s="48"/>
      <c r="E1" s="49" t="s">
        <v>150</v>
      </c>
    </row>
    <row r="2" ht="39.75" customHeight="1" spans="1:5">
      <c r="A2" s="50" t="s">
        <v>151</v>
      </c>
      <c r="B2" s="50"/>
      <c r="C2" s="50"/>
      <c r="D2" s="50"/>
      <c r="E2" s="50"/>
    </row>
    <row r="3" ht="18" customHeight="1" spans="1:5">
      <c r="A3" s="51" t="str">
        <f>"填报单位："&amp;"北京中医药大学东方医院"</f>
        <v>填报单位：北京中医药大学东方医院</v>
      </c>
      <c r="B3" s="51"/>
      <c r="C3" s="51"/>
      <c r="D3" s="51"/>
      <c r="E3" s="49" t="s">
        <v>2</v>
      </c>
    </row>
    <row r="4" ht="21.6" customHeight="1" spans="1:5">
      <c r="A4" s="52" t="s">
        <v>43</v>
      </c>
      <c r="B4" s="52" t="s">
        <v>44</v>
      </c>
      <c r="C4" s="53" t="s">
        <v>152</v>
      </c>
      <c r="D4" s="53"/>
      <c r="E4" s="53"/>
    </row>
    <row r="5" ht="21.6" customHeight="1" spans="1:5">
      <c r="A5" s="52"/>
      <c r="B5" s="52"/>
      <c r="C5" s="53" t="s">
        <v>105</v>
      </c>
      <c r="D5" s="53" t="s">
        <v>45</v>
      </c>
      <c r="E5" s="53" t="s">
        <v>46</v>
      </c>
    </row>
    <row r="6" ht="21.6" customHeight="1" spans="1:5">
      <c r="A6" s="54"/>
      <c r="B6" s="54"/>
      <c r="C6" s="55"/>
      <c r="D6" s="55"/>
      <c r="E6" s="56"/>
    </row>
    <row r="7" ht="21.6" customHeight="1" spans="1:5">
      <c r="A7" s="57"/>
      <c r="B7" s="57"/>
      <c r="C7" s="58"/>
      <c r="D7" s="58"/>
      <c r="E7" s="58"/>
    </row>
    <row r="8" ht="21.6" customHeight="1" spans="1:5">
      <c r="A8" s="57"/>
      <c r="B8" s="57"/>
      <c r="C8" s="58"/>
      <c r="D8" s="58"/>
      <c r="E8" s="58"/>
    </row>
    <row r="9" ht="21.6" customHeight="1" spans="1:5">
      <c r="A9" s="57"/>
      <c r="B9" s="57"/>
      <c r="C9" s="58"/>
      <c r="D9" s="58"/>
      <c r="E9" s="58"/>
    </row>
    <row r="10" ht="21.6" customHeight="1" spans="1:5">
      <c r="A10" s="59" t="s">
        <v>148</v>
      </c>
      <c r="B10" s="60"/>
      <c r="C10" s="58"/>
      <c r="D10" s="58"/>
      <c r="E10" s="58"/>
    </row>
    <row r="11" s="30" customFormat="1" ht="21.6" customHeight="1" spans="1:1">
      <c r="A11" s="47" t="s">
        <v>153</v>
      </c>
    </row>
  </sheetData>
  <mergeCells count="7">
    <mergeCell ref="A1:D1"/>
    <mergeCell ref="A2:E2"/>
    <mergeCell ref="A3:D3"/>
    <mergeCell ref="C4:E4"/>
    <mergeCell ref="A10:B10"/>
    <mergeCell ref="A4:A5"/>
    <mergeCell ref="B4:B5"/>
  </mergeCells>
  <pageMargins left="0.75" right="0.75" top="1" bottom="1" header="0.5" footer="0.5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showRuler="0" workbookViewId="0">
      <selection activeCell="G1" sqref="G1"/>
    </sheetView>
  </sheetViews>
  <sheetFormatPr defaultColWidth="9" defaultRowHeight="13.8" outlineLevelRow="7" outlineLevelCol="5"/>
  <cols>
    <col min="1" max="1" width="18.8888888888889" customWidth="1"/>
    <col min="2" max="2" width="20.1111111111111" customWidth="1"/>
    <col min="3" max="5" width="13.1111111111111" customWidth="1"/>
    <col min="6" max="6" width="14.8888888888889" customWidth="1"/>
    <col min="7" max="7" width="7.13888888888889" customWidth="1"/>
    <col min="8" max="27" width="6.42592592592593" customWidth="1"/>
    <col min="28" max="28" width="4.71296296296296" customWidth="1"/>
  </cols>
  <sheetData>
    <row r="1" ht="15.6" spans="1:6">
      <c r="A1" s="31"/>
      <c r="B1" s="31"/>
      <c r="C1" s="31"/>
      <c r="D1" s="31"/>
      <c r="E1" s="31"/>
      <c r="F1" s="32" t="s">
        <v>154</v>
      </c>
    </row>
    <row r="2" ht="20.4" spans="1:6">
      <c r="A2" s="33" t="s">
        <v>155</v>
      </c>
      <c r="B2" s="33"/>
      <c r="C2" s="33"/>
      <c r="D2" s="33"/>
      <c r="E2" s="33"/>
      <c r="F2" s="33"/>
    </row>
    <row r="3" spans="1:6">
      <c r="A3" s="34" t="s">
        <v>29</v>
      </c>
      <c r="B3" s="34"/>
      <c r="C3" s="34"/>
      <c r="D3" s="34"/>
      <c r="E3" s="34"/>
      <c r="F3" s="35" t="s">
        <v>2</v>
      </c>
    </row>
    <row r="4" ht="21.6" customHeight="1" spans="1:6">
      <c r="A4" s="36" t="s">
        <v>96</v>
      </c>
      <c r="B4" s="37"/>
      <c r="C4" s="37"/>
      <c r="D4" s="37"/>
      <c r="E4" s="37"/>
      <c r="F4" s="38"/>
    </row>
    <row r="5" ht="21.6" customHeight="1" spans="1:6">
      <c r="A5" s="39" t="s">
        <v>30</v>
      </c>
      <c r="B5" s="39" t="s">
        <v>156</v>
      </c>
      <c r="C5" s="40" t="s">
        <v>157</v>
      </c>
      <c r="D5" s="41"/>
      <c r="E5" s="42"/>
      <c r="F5" s="39" t="s">
        <v>158</v>
      </c>
    </row>
    <row r="6" ht="34" customHeight="1" spans="1:6">
      <c r="A6" s="43"/>
      <c r="B6" s="44"/>
      <c r="C6" s="45" t="s">
        <v>105</v>
      </c>
      <c r="D6" s="45" t="s">
        <v>159</v>
      </c>
      <c r="E6" s="45" t="s">
        <v>160</v>
      </c>
      <c r="F6" s="44"/>
    </row>
    <row r="7" ht="40" customHeight="1" spans="1:6">
      <c r="A7" s="46"/>
      <c r="B7" s="46"/>
      <c r="C7" s="46"/>
      <c r="D7" s="46"/>
      <c r="E7" s="46"/>
      <c r="F7" s="46"/>
    </row>
    <row r="8" s="30" customFormat="1" ht="21.6" customHeight="1" spans="1:1">
      <c r="A8" s="47" t="s">
        <v>161</v>
      </c>
    </row>
  </sheetData>
  <mergeCells count="6">
    <mergeCell ref="A2:F2"/>
    <mergeCell ref="A4:F4"/>
    <mergeCell ref="C5:E5"/>
    <mergeCell ref="A5:A6"/>
    <mergeCell ref="B5:B6"/>
    <mergeCell ref="F5:F6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1-部门收支总表</vt:lpstr>
      <vt:lpstr>2-部门收入总表</vt:lpstr>
      <vt:lpstr>3-部门支出总表</vt:lpstr>
      <vt:lpstr>4-财政拨款收支总表</vt:lpstr>
      <vt:lpstr>5-一般公共预算支出表</vt:lpstr>
      <vt:lpstr>6-一般公共预算基本支出表</vt:lpstr>
      <vt:lpstr>7-政府性基金预算支出表</vt:lpstr>
      <vt:lpstr>8-国有资本经营预算支出表</vt:lpstr>
      <vt:lpstr>9-财政拨款预算“三公”经费支出表</vt:lpstr>
      <vt:lpstr>10-项目支出绩效目标表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iris33</cp:lastModifiedBy>
  <dcterms:created xsi:type="dcterms:W3CDTF">2025-01-23T09:26:00Z</dcterms:created>
  <cp:lastPrinted>2025-01-23T07:14:00Z</cp:lastPrinted>
  <dcterms:modified xsi:type="dcterms:W3CDTF">2025-04-25T07:20:38Z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7B9376C04D124A59AA86F82590FB86E8_12</vt:lpwstr>
  </property>
  <property fmtid="{D5CDD505-2E9C-101B-9397-08002B2CF9AE}" pid="3" name="KSOProductBuildVer">
    <vt:lpwstr>2052-12.1.0.20784</vt:lpwstr>
  </property>
</Properties>
</file>